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970416起四科業務\70●-審議委員會\05●：93～105年度會議資料\105年\上傳\4月上傳資料\"/>
    </mc:Choice>
  </mc:AlternateContent>
  <bookViews>
    <workbookView xWindow="0" yWindow="15" windowWidth="21435" windowHeight="10020" tabRatio="911"/>
  </bookViews>
  <sheets>
    <sheet name="免逐項" sheetId="30" r:id="rId1"/>
  </sheets>
  <definedNames>
    <definedName name="_xlnm._FilterDatabase" localSheetId="0" hidden="1">免逐項!$A$6:$H$53</definedName>
    <definedName name="_xlnm.Print_Area" localSheetId="0">免逐項!$A$1:$H$53</definedName>
    <definedName name="_xlnm.Print_Titles" localSheetId="0">免逐項!$1:$5</definedName>
  </definedNames>
  <calcPr calcId="152511" refMode="R1C1"/>
</workbook>
</file>

<file path=xl/calcChain.xml><?xml version="1.0" encoding="utf-8"?>
<calcChain xmlns="http://schemas.openxmlformats.org/spreadsheetml/2006/main">
  <c r="D9" i="30" l="1"/>
  <c r="D49" i="30" l="1"/>
  <c r="D26" i="30"/>
  <c r="D24" i="30"/>
  <c r="D22" i="30"/>
  <c r="D20" i="30"/>
  <c r="D6" i="30" s="1"/>
  <c r="D15" i="30"/>
  <c r="D12" i="30"/>
</calcChain>
</file>

<file path=xl/sharedStrings.xml><?xml version="1.0" encoding="utf-8"?>
<sst xmlns="http://schemas.openxmlformats.org/spreadsheetml/2006/main" count="234" uniqueCount="136">
  <si>
    <t>國民及學前教育行政及督導</t>
  </si>
  <si>
    <t>1</t>
  </si>
  <si>
    <t>2</t>
  </si>
  <si>
    <t>私立學校教學獎助</t>
  </si>
  <si>
    <t>終身教育司</t>
  </si>
  <si>
    <t>國際及兩岸教育交流</t>
  </si>
  <si>
    <t>資訊與科技教育行政及督導</t>
  </si>
  <si>
    <t>單位：千元</t>
    <phoneticPr fontId="2" type="noConversion"/>
  </si>
  <si>
    <t>主辦單位</t>
    <phoneticPr fontId="2" type="noConversion"/>
  </si>
  <si>
    <t>小計</t>
    <phoneticPr fontId="2" type="noConversion"/>
  </si>
  <si>
    <t>合計數</t>
  </si>
  <si>
    <t>私立大學校院。</t>
  </si>
  <si>
    <t>3</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</si>
  <si>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</si>
  <si>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</si>
  <si>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1、3</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</si>
  <si>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</si>
  <si>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</si>
  <si>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</si>
  <si>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補助花東地區就讀國民中小學學生書籍費。</t>
  </si>
  <si>
    <t>各縣市國民中小學及幼稚園。</t>
  </si>
  <si>
    <t>國民教育法第5-1條。
幼稚教育法第17-1條。</t>
  </si>
  <si>
    <t>補助國民中小學及幼稚園學生投保團體保險之保險費。</t>
  </si>
  <si>
    <t>補助國民中小學及幼稚園場所投保公共意外責任保險之保險費。</t>
  </si>
  <si>
    <t>依私校法第64條第4項及學校法人及其所屬私立學校教職員退休撫卹離職資遣條例第8條第11項規定</t>
  </si>
  <si>
    <t>高級中學法第6-3條及職業學校法第15-2條</t>
  </si>
  <si>
    <t>補助辦理高中職及特殊教育學校投保場所公共意外責任保險，建立友善校園環境。</t>
  </si>
  <si>
    <t>九二一地震公私立學校修復重建教學建築與設施專案貸款利息補助作業要點。</t>
  </si>
  <si>
    <t>補助九二一地震公私立學校修復重建教學建築與設施專案貸款利息，儘速恢復受災學校教學正常運作減輕學校財務負擔。</t>
  </si>
  <si>
    <t>縣市政府</t>
  </si>
  <si>
    <t>教育部補助地方政府充實中小學校園營養師編制實施計畫</t>
  </si>
  <si>
    <t>依學校衛生法規定進用校園營養師。</t>
  </si>
  <si>
    <t>序號</t>
    <phoneticPr fontId="2" type="noConversion"/>
  </si>
  <si>
    <t>私立技專校院。</t>
  </si>
  <si>
    <t>海外臺灣學校商借公立高級中等以下學校教師實施要點</t>
  </si>
  <si>
    <t>提升海外臺灣學校教學品質，吸引國內公立高級中等以下學校優秀教師至海外臺灣學校服務。</t>
  </si>
  <si>
    <t>提升大陸地區臺商學校教學品質，吸引臺灣地區公立高級中等以下學校優秀教師至大陸地區臺商學校服務。</t>
  </si>
  <si>
    <t>改善離島偏遠地區國民中小學教學環境，提升學習品質，保障學生學習權益。</t>
  </si>
  <si>
    <t>教育部國民及學前教育署補助外國僑民學校及附設幼兒園要點</t>
  </si>
  <si>
    <t>幼兒就讀幼兒園補助辦法第4條</t>
  </si>
  <si>
    <t>國私立高級中等學校及各縣市所轄公私立高級中等學校</t>
  </si>
  <si>
    <t>國教署所轄私立高級中等學校教職員工</t>
  </si>
  <si>
    <t>新北市境內原國立高中職</t>
  </si>
  <si>
    <t>教育部國際及兩岸教育司</t>
  </si>
  <si>
    <t>教育部高等教育司</t>
  </si>
  <si>
    <t>教育部技術及職業教育司</t>
  </si>
  <si>
    <t>教育部終身教育司</t>
  </si>
  <si>
    <t>教育部資訊及科技教育司</t>
  </si>
  <si>
    <t>教育部學生事務及特殊教育司</t>
  </si>
  <si>
    <t>教育部人事處</t>
  </si>
  <si>
    <t>教育部國民及學前教育署</t>
  </si>
  <si>
    <t>財團法人中小企業信用保證基金</t>
  </si>
  <si>
    <t>補助財團法人中小企業信用保證基金成立學生就學貸款信用保證基金，以降低學生就學貸款利率，協助中低收入家庭子女就學，減輕其籌措教育費用之負擔，實現教育機會均等之理想。</t>
  </si>
  <si>
    <t>教育部國民及學前教育署補助公私立幼兒園導師費差額及教保費要點</t>
  </si>
  <si>
    <t>國民及學前教育行政及督導</t>
    <phoneticPr fontId="2" type="noConversion"/>
  </si>
  <si>
    <t>終身教育行政及督導</t>
    <phoneticPr fontId="2" type="noConversion"/>
  </si>
  <si>
    <t>3</t>
    <phoneticPr fontId="2" type="noConversion"/>
  </si>
  <si>
    <t>非正規教育課程補助辦法</t>
  </si>
  <si>
    <t>補助原住民與身心障礙者、低收入戶及居住臺灣地區設有戶籍國民之外籍、大陸地區、香港澳門配偶參與非正規教育課程學費補助。</t>
    <phoneticPr fontId="2" type="noConversion"/>
  </si>
  <si>
    <t>補助及獎勵地方政府辦理原住民族部落大學。</t>
    <phoneticPr fontId="2" type="noConversion"/>
  </si>
  <si>
    <t>成大環資中心</t>
  </si>
  <si>
    <t>依據「環境資源研究管理中心」契約書明訂，本部補助固定操作維護成本，自該研究管理中心開始營運起（94年）至第十年（103年）止，每年定額補助新臺幣4,000萬元整。本案經整體檢討後，104年起調整補助金額為2,900萬元，逐年遞減80萬元至113年。</t>
  </si>
  <si>
    <t xml:space="preserve">1.公教人員保險法
2.全民健康保險法 
3.學校法人及其所屬私立學校教職員退休撫卹離職資遣條例                                                                                           </t>
  </si>
  <si>
    <t>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t>
  </si>
  <si>
    <t>教育部國民及學前教育署補助國民中小學提高教育人力實施要點</t>
  </si>
  <si>
    <t>補助計畫類型(註2)</t>
  </si>
  <si>
    <t>補助目的(用途)</t>
  </si>
  <si>
    <t>1.原住民
2.身心障礙者
3.低收入戶
4.居住臺灣地區設有戶籍國民之外籍、大陸地區、香港澳門配偶</t>
  </si>
  <si>
    <t>地方政府所轄原住民族部落大學</t>
  </si>
  <si>
    <t>1.原住民族教育法
2.原住民族部落大學補助要點
3.原住民族委員會及教育部辦理原住民族部落大學評鑑要點</t>
  </si>
  <si>
    <t>國立高級中等以下學校或主管教育行政機關</t>
    <phoneticPr fontId="2" type="noConversion"/>
  </si>
  <si>
    <t>大陸地區臺灣學校設立及輔導辦法</t>
    <phoneticPr fontId="2" type="noConversion"/>
  </si>
  <si>
    <t>外國大學</t>
    <phoneticPr fontId="2" type="noConversion"/>
  </si>
  <si>
    <t>由本部或駐外代表處(教育組)與外國大學簽署備忘錄後，原則上每案每年給予5～10萬美元補助，為期3～5年。</t>
  </si>
  <si>
    <t>推動在國外大學設置臺灣研究講座，增加臺灣國際能見度，進一步擴大與外國一流大學學術合作關係。</t>
    <phoneticPr fontId="2" type="noConversion"/>
  </si>
  <si>
    <t>本案應信守履行條約精神，以促進臺美雙邊文教及政經實質關係。</t>
  </si>
  <si>
    <t>補助固定操作維護成本。</t>
    <phoneticPr fontId="2" type="noConversion"/>
  </si>
  <si>
    <t>私立大學校院(私校退撫儲金部分包括中部辦公室所屬私立高中職)</t>
  </si>
  <si>
    <t>外國僑民學校</t>
  </si>
  <si>
    <t>為改善外國僑民學校國中小及幼兒園階段教學環境及師資結構。</t>
  </si>
  <si>
    <t>1.依據行政院102年1月24日院授人給揆字第1020022159號函訂定「一百零一年退休軍公教人員年終慰問金發給注意事項」辦理。
2.依據行政院101年8月7日院臺教字第1010139736號函研商會議結論辦理。
3.本部與新北市改隸後協商共識。</t>
  </si>
  <si>
    <t>臺灣銀行、土地銀行、合作金庫、第一銀行、彰化銀行、華南銀行、臺灣中小企業銀行。</t>
  </si>
  <si>
    <t>依101年7月13日行政院「研商國立高級中等學校改隸及私立高級中等學校教育督導權移轉直轄市政府」會議結論，依其功能調整及業務移撥項目所需經費，於105年度預算案內編列專案補助新北市政府接管旨揭高級中等學校。</t>
  </si>
  <si>
    <t>花東地區國民中小學</t>
  </si>
  <si>
    <t>花東地區發展條例第10條</t>
  </si>
  <si>
    <t>離島地區國民中小學</t>
  </si>
  <si>
    <t>離島建設條例第12條</t>
  </si>
  <si>
    <t>為實現教育機會均等，補助設戶籍於離島地區國民中小學學生書籍費及交通費。</t>
  </si>
  <si>
    <t>金門縣、連江縣國民中小學</t>
  </si>
  <si>
    <t>離島建設條例第15條</t>
  </si>
  <si>
    <t>直轄市、縣(市)政府主管之公立國民中學、國民小學及國立大學或國立大學附屬高級中等學校附設之國民中學、國民小學</t>
  </si>
  <si>
    <t>為補助調整教師授課節數後兼課鐘點費及導師費，充實國民小學行政人力及增置教師</t>
  </si>
  <si>
    <t>因應取消軍教薪資免稅，配合整體課稅配套，補助公私立幼兒園教師之導師費差額與教保員、助理教保員之教保費。</t>
  </si>
  <si>
    <t>補助2歲以上至未滿5歲幼兒，且實際就讀「幼兒就讀幼兒園補助辦法」第5條規定之幼兒園者</t>
  </si>
  <si>
    <t>協助中低收入戶家庭之幼兒獲得適當的教保服務，並減輕其家庭經濟負擔。</t>
  </si>
  <si>
    <t>直轄市及縣(市)政府轄屬私立幼兒園</t>
  </si>
  <si>
    <t>教育部補助直轄市縣(市)政府辦理身心障礙教育人事及業務經費辦法第2條第1項第2款第10目</t>
  </si>
  <si>
    <t>精進師資專業與教學品質。</t>
  </si>
  <si>
    <t>直轄市及縣(市)政府</t>
  </si>
  <si>
    <t>教育部補助直轄市縣(市)政府辦理身心障礙教育人事及業務經費辦法第2條第1項第2款第9目</t>
  </si>
  <si>
    <t>配合幼托整合，提供新設幼兒園身障類特教班經費，補強教育資源不足區資源，以落實特教班設立應力求普及、符合社區化之精神。</t>
  </si>
  <si>
    <t>教育部國民及學前教育署補助直轄市縣(市)政府辦理資優教育方案作業原則</t>
  </si>
  <si>
    <t>為鼓勵直轄市、縣(市)政府推動多元智能資優教育服務，提供創造能力、領導能力及其他特殊才能表現優異學生適性發展機會。</t>
  </si>
  <si>
    <t>1.就讀公私立幼兒園之身心障礙幼兒
2.招收身心障礙幼兒之私立幼兒園及機構</t>
  </si>
  <si>
    <t>1.教育部補助直轄市縣(市)政府辦理身心障礙教育人事及業務經費辦法第2條第1項第2款第8目
2.就讀私立幼兒園社會福利機構之身心障礙幼兒及招收單位獎補助辦法</t>
  </si>
  <si>
    <t>減輕家庭經濟負擔，落實零拒絕就學機會，達到及早入學、及早教育之成效。</t>
  </si>
  <si>
    <t>1.直轄市、縣(市)政府
2.教育部所屬國立國民中小學(部)</t>
  </si>
  <si>
    <t>1.國民教育法第十條。
2.國民小學與國民中學班級編制及教職員員額編制準則。</t>
  </si>
  <si>
    <t>1.配合精緻國教發展需求，提升教育專業品質，促進教育精緻化。
2.落實國民中小學輔導教師法定編制，解決學校輔導人力不足現象。
3.有效支援國民中小學教師輔導工作，改善教師工作負荷過重現象。</t>
  </si>
  <si>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</si>
  <si>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1.健保費用-私立高級中等以下學校教職員及眷屬。 
2.公保費用-國教署所轄私立中等學校教職員。
3.公保超額年金-國教署所轄私立中等學校教職員。</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</si>
  <si>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</si>
  <si>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</si>
  <si>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</si>
  <si>
    <t>(1)人事費性質之補助。</t>
  </si>
  <si>
    <t>(2)依合約必須支付之分年延續性補助計畫經費(應註明計畫期程、合約總經費及當年度總經費)。</t>
  </si>
  <si>
    <t>(3)依法律義務或按固定補助標準編列之補助費。</t>
  </si>
  <si>
    <t>教育部105年度特定教育補助經費免逐項審查統計表</t>
    <phoneticPr fontId="2" type="noConversion"/>
  </si>
  <si>
    <t>工作計畫</t>
    <phoneticPr fontId="2" type="noConversion"/>
  </si>
  <si>
    <t>105年度
補助預算數</t>
    <phoneticPr fontId="2" type="noConversion"/>
  </si>
  <si>
    <t>補助對象</t>
    <phoneticPr fontId="2" type="noConversion"/>
  </si>
  <si>
    <t>補助依據</t>
    <phoneticPr fontId="2" type="noConversion"/>
  </si>
  <si>
    <t>退撫費用-新北市境內原國立高中職101年12月31日前退撫生效</t>
    <phoneticPr fontId="2" type="noConversion"/>
  </si>
  <si>
    <t>新北市境內原國立高中職101年12月31日前退撫生效退撫費用</t>
    <phoneticPr fontId="2" type="noConversion"/>
  </si>
  <si>
    <t>新北市境內原國立高中職功能調整及業務移撥項目。</t>
    <phoneticPr fontId="2" type="noConversion"/>
  </si>
  <si>
    <t>1.公私立幼兒園各班級之導師。
2.公私立幼兒園各班級之教保員及助理教保員。</t>
    <phoneticPr fontId="2" type="noConversion"/>
  </si>
  <si>
    <t>1.國民教育法第5-1條。
2.幼稚教育法第17-1條。</t>
    <phoneticPr fontId="2" type="noConversion"/>
  </si>
  <si>
    <t>直轄市、縣(市)政府</t>
    <phoneticPr fontId="2" type="noConversion"/>
  </si>
  <si>
    <t>1.國民教育法第10條
2.國民小學國民中學及直轄市縣(市)政府置專任專業輔導人員辦法</t>
    <phoneticPr fontId="2" type="noConversion"/>
  </si>
  <si>
    <t>教職員在退撫儲金前任職年資之退休、資遣及撫卹金，由原私校退撫基金支點，如有不足，分別由學校主管機關編列預算或在年度預算範圍內分年調整支應。</t>
    <phoneticPr fontId="2" type="noConversion"/>
  </si>
  <si>
    <t>依據「私立大專院校興建教學建築貸款利息補助作業實施要點」（93 年 11 月 23 日廢止）及「教育部補助大專校院興建學生宿舍貸款利息實施要點」補助82至87年度已核准之私立大學校院興建學生活動中心、圖書館、體育場、學生宿舍等建築貸款利息及90學年度起新建之學生宿舍建築貸款利息(補助期間20年)，利息由本部補助50%。105年3月11日修正「教育部補助大專校院興建學生宿舍貸款利息實施要點」，於後申請者本部最高補助貸款金額新臺幣一億元之全額利息。</t>
  </si>
  <si>
    <t>補助私立大學校院建築貸款及興建學生宿舍貸款利息，以改善學生學習及生活環境，減輕學校財務負擔。</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</si>
  <si>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</si>
  <si>
    <t>依據「私立大專院校興建教學建築貸款利息補助作業實施要點」及「教育部補助大專校院興建學生宿舍貸款利息實施要點」補助82至87年度已核准之私立大學校院興建學生活動中心、圖書館、體育場、學生宿舍等建築貸款利息及90學年度起新建之學生宿舍建築貸款利息(補助期間20年)。其固定補助標準：本部最高補助貸款金額新臺幣一億元之全額利息；其餘貸款金額之利息，由學校全額負擔。</t>
  </si>
  <si>
    <t>補助私立技專校院建築貸款及興建學生宿舍貸款利息，以改善學生學習及生活環境，減輕學校財務負擔。</t>
  </si>
  <si>
    <t>3</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</si>
</sst>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_-;\-* #,##0_-;_-* &quot;-&quot;??_-;_-@_-"/>
    <numFmt numFmtId="177" formatCode="#,##0_ "/>
    <numFmt numFmtId="178" formatCode="_-* #,##0_-;\-* #,##0_-;_-* #,##0_-;_-@_-"/>
  </numFmts>
  <fonts count="16">
    <font>
      <sz val="12"/>
      <name val="新細明體"/>
      <family val="1"/>
      <charset val="136"/>
    </font>
    <font>
      <sz val="12"/>
      <name val="新細明體"/>
      <family val="1"/>
      <charset val="136"/>
    </font>
    <font>
      <sz val="9"/>
      <name val="新細明體"/>
      <family val="1"/>
      <charset val="136"/>
    </font>
    <font>
      <sz val="12"/>
      <name val="標楷體"/>
      <family val="4"/>
      <charset val="136"/>
    </font>
    <font>
      <sz val="12"/>
      <color indexed="8"/>
      <name val="標楷體"/>
      <family val="4"/>
      <charset val="136"/>
    </font>
    <font>
      <sz val="10"/>
      <name val="Helv"/>
      <family val="2"/>
    </font>
    <font>
      <sz val="12"/>
      <name val="圖龍細楷"/>
      <family val="3"/>
      <charset val="136"/>
    </font>
    <font>
      <b/>
      <sz val="24"/>
      <name val="標楷體"/>
      <family val="4"/>
      <charset val="136"/>
    </font>
    <font>
      <b/>
      <sz val="14"/>
      <color indexed="10"/>
      <name val="標楷體"/>
      <family val="4"/>
      <charset val="136"/>
    </font>
    <font>
      <sz val="12"/>
      <color theme="1"/>
      <name val="新細明體"/>
      <family val="1"/>
      <charset val="136"/>
      <scheme val="minor"/>
    </font>
    <font>
      <sz val="12"/>
      <color theme="1"/>
      <name val="標楷體"/>
      <family val="4"/>
      <charset val="136"/>
    </font>
    <font>
      <sz val="12"/>
      <color rgb="FFFFFFFF"/>
      <name val="標楷體"/>
      <family val="4"/>
      <charset val="136"/>
    </font>
    <font>
      <sz val="10"/>
      <color theme="1"/>
      <name val="標楷體"/>
      <family val="4"/>
      <charset val="136"/>
    </font>
    <font>
      <b/>
      <sz val="14"/>
      <color theme="1"/>
      <name val="標楷體"/>
      <family val="4"/>
      <charset val="136"/>
    </font>
    <font>
      <sz val="12"/>
      <color theme="1"/>
      <name val="新細明體"/>
      <family val="1"/>
      <charset val="136"/>
    </font>
    <font>
      <b/>
      <sz val="12"/>
      <color theme="1"/>
      <name val="標楷體"/>
      <family val="4"/>
      <charset val="136"/>
    </font>
  </fonts>
  <fills count="3">
    <fill>
      <patternFill patternType="none"/>
    </fill>
    <fill>
      <patternFill patternType="gray125"/>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7">
    <xf numFmtId="0" fontId="0" fillId="0" borderId="0">
      <alignment vertical="center"/>
    </xf>
    <xf numFmtId="0" fontId="9"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37" fontId="6" fillId="0" borderId="1">
      <alignment horizontal="justify" vertical="center" wrapText="1"/>
    </xf>
    <xf numFmtId="0" fontId="5" fillId="0" borderId="0"/>
  </cellStyleXfs>
  <cellXfs count="59">
    <xf numFmtId="0" fontId="0" fillId="0" borderId="0" xfId="0">
      <alignment vertical="center"/>
    </xf>
    <xf numFmtId="0" fontId="3" fillId="0" borderId="0" xfId="0" applyFont="1">
      <alignment vertical="center"/>
    </xf>
    <xf numFmtId="0" fontId="3" fillId="0" borderId="0" xfId="0" applyFont="1" applyFill="1">
      <alignment vertical="center"/>
    </xf>
    <xf numFmtId="176" fontId="3" fillId="2" borderId="2" xfId="2" applyNumberFormat="1" applyFont="1" applyFill="1" applyBorder="1" applyAlignment="1">
      <alignment horizontal="center" vertical="center" wrapText="1"/>
    </xf>
    <xf numFmtId="49" fontId="3" fillId="2" borderId="2" xfId="2" applyNumberFormat="1" applyFont="1" applyFill="1" applyBorder="1" applyAlignment="1">
      <alignment horizontal="left" vertical="center" wrapText="1"/>
    </xf>
    <xf numFmtId="49" fontId="3" fillId="2" borderId="3" xfId="2" applyNumberFormat="1" applyFont="1" applyFill="1" applyBorder="1" applyAlignment="1">
      <alignment horizontal="center" vertical="center" wrapText="1"/>
    </xf>
    <xf numFmtId="176" fontId="3" fillId="2" borderId="2" xfId="2" applyNumberFormat="1" applyFont="1" applyFill="1" applyBorder="1" applyAlignment="1">
      <alignment horizontal="justify" vertical="center" wrapText="1"/>
    </xf>
    <xf numFmtId="0" fontId="3" fillId="2" borderId="1" xfId="0" applyFont="1" applyFill="1" applyBorder="1" applyAlignment="1">
      <alignment vertical="center" wrapText="1"/>
    </xf>
    <xf numFmtId="176" fontId="4" fillId="2" borderId="1" xfId="2" applyNumberFormat="1" applyFont="1" applyFill="1" applyBorder="1" applyAlignment="1">
      <alignment horizontal="center" vertical="center" wrapText="1"/>
    </xf>
    <xf numFmtId="49" fontId="4" fillId="2" borderId="1" xfId="2" applyNumberFormat="1" applyFont="1" applyFill="1" applyBorder="1" applyAlignment="1">
      <alignment vertical="center" wrapText="1"/>
    </xf>
    <xf numFmtId="49" fontId="4" fillId="2" borderId="3" xfId="2" applyNumberFormat="1" applyFont="1" applyFill="1" applyBorder="1" applyAlignment="1">
      <alignment horizontal="center" vertical="center" wrapText="1"/>
    </xf>
    <xf numFmtId="0" fontId="4" fillId="0" borderId="2" xfId="0" applyFont="1" applyFill="1" applyBorder="1" applyAlignment="1">
      <alignment vertical="top" wrapText="1"/>
    </xf>
    <xf numFmtId="0" fontId="10" fillId="0" borderId="1" xfId="0" applyFont="1" applyBorder="1" applyAlignment="1">
      <alignment vertical="top" wrapText="1"/>
    </xf>
    <xf numFmtId="176" fontId="4" fillId="0" borderId="1" xfId="2" applyNumberFormat="1" applyFont="1" applyFill="1" applyBorder="1" applyAlignment="1">
      <alignment horizontal="center" vertical="top" wrapText="1"/>
    </xf>
    <xf numFmtId="49" fontId="4" fillId="0" borderId="1" xfId="2" applyNumberFormat="1" applyFont="1" applyFill="1" applyBorder="1" applyAlignment="1">
      <alignment vertical="top" wrapText="1"/>
    </xf>
    <xf numFmtId="49" fontId="4" fillId="0" borderId="3" xfId="2" applyNumberFormat="1" applyFont="1" applyFill="1" applyBorder="1" applyAlignment="1">
      <alignment horizontal="center" vertical="top" wrapText="1"/>
    </xf>
    <xf numFmtId="0" fontId="11" fillId="0" borderId="1" xfId="0" applyFont="1" applyBorder="1" applyAlignment="1">
      <alignment vertical="top" wrapText="1"/>
    </xf>
    <xf numFmtId="0" fontId="10" fillId="0" borderId="1" xfId="0" applyFont="1" applyFill="1" applyBorder="1" applyAlignment="1">
      <alignment vertical="top" wrapText="1"/>
    </xf>
    <xf numFmtId="49" fontId="10" fillId="0" borderId="1" xfId="2" applyNumberFormat="1" applyFont="1" applyFill="1" applyBorder="1" applyAlignment="1">
      <alignment vertical="top" wrapText="1"/>
    </xf>
    <xf numFmtId="0" fontId="11"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2" xfId="0" applyFont="1" applyFill="1" applyBorder="1" applyAlignment="1">
      <alignment vertical="top" wrapText="1"/>
    </xf>
    <xf numFmtId="177" fontId="10" fillId="0" borderId="2" xfId="0" applyNumberFormat="1" applyFont="1" applyFill="1" applyBorder="1" applyAlignment="1">
      <alignment horizontal="right" vertical="top" wrapText="1"/>
    </xf>
    <xf numFmtId="0" fontId="10" fillId="0" borderId="4" xfId="0" applyFont="1" applyFill="1" applyBorder="1" applyAlignment="1">
      <alignment horizontal="center" vertical="top" wrapText="1"/>
    </xf>
    <xf numFmtId="0" fontId="10" fillId="0" borderId="1" xfId="0" applyFont="1" applyFill="1" applyBorder="1" applyAlignment="1">
      <alignment horizontal="left" vertical="top" wrapText="1"/>
    </xf>
    <xf numFmtId="176" fontId="10" fillId="0" borderId="1" xfId="2" applyNumberFormat="1" applyFont="1" applyFill="1" applyBorder="1" applyAlignment="1">
      <alignment horizontal="right" vertical="top" wrapText="1"/>
    </xf>
    <xf numFmtId="0" fontId="12" fillId="0" borderId="4" xfId="0" applyFont="1" applyFill="1" applyBorder="1" applyAlignment="1">
      <alignment horizontal="center" vertical="top" wrapText="1"/>
    </xf>
    <xf numFmtId="176" fontId="10" fillId="0" borderId="0" xfId="2" applyNumberFormat="1" applyFont="1" applyFill="1" applyBorder="1" applyAlignment="1">
      <alignment horizontal="left" vertical="center"/>
    </xf>
    <xf numFmtId="176" fontId="8" fillId="0" borderId="0" xfId="2" applyNumberFormat="1" applyFont="1" applyFill="1" applyBorder="1" applyAlignment="1">
      <alignment horizontal="left" vertical="center"/>
    </xf>
    <xf numFmtId="176" fontId="3" fillId="0" borderId="0" xfId="2" applyNumberFormat="1" applyFont="1" applyFill="1" applyAlignment="1">
      <alignment horizontal="center" vertical="center"/>
    </xf>
    <xf numFmtId="176" fontId="10" fillId="2" borderId="2" xfId="2" applyNumberFormat="1" applyFont="1" applyFill="1" applyBorder="1" applyAlignment="1">
      <alignment horizontal="center" vertical="center"/>
    </xf>
    <xf numFmtId="0" fontId="10" fillId="2" borderId="1" xfId="0" applyFont="1" applyFill="1" applyBorder="1" applyAlignment="1">
      <alignment vertical="center" wrapText="1"/>
    </xf>
    <xf numFmtId="0" fontId="3" fillId="0" borderId="0" xfId="0" applyFont="1" applyAlignment="1">
      <alignment vertical="top"/>
    </xf>
    <xf numFmtId="176" fontId="10" fillId="0" borderId="0" xfId="2" applyNumberFormat="1" applyFont="1" applyFill="1" applyAlignment="1">
      <alignment horizontal="left"/>
    </xf>
    <xf numFmtId="176" fontId="3" fillId="0" borderId="0" xfId="2" applyNumberFormat="1" applyFont="1" applyFill="1" applyAlignment="1">
      <alignment horizontal="center" vertical="center" wrapText="1"/>
    </xf>
    <xf numFmtId="176" fontId="3" fillId="0" borderId="0" xfId="2" applyNumberFormat="1" applyFont="1" applyFill="1" applyAlignment="1">
      <alignment wrapText="1"/>
    </xf>
    <xf numFmtId="176" fontId="3" fillId="0" borderId="0" xfId="2" applyNumberFormat="1" applyFont="1" applyFill="1" applyAlignment="1"/>
    <xf numFmtId="176" fontId="13" fillId="0" borderId="0" xfId="2" applyNumberFormat="1" applyFont="1" applyFill="1" applyBorder="1" applyAlignment="1">
      <alignment horizontal="left" vertical="center"/>
    </xf>
    <xf numFmtId="178" fontId="10" fillId="2" borderId="1" xfId="2" applyNumberFormat="1" applyFont="1" applyFill="1" applyBorder="1" applyAlignment="1">
      <alignment horizontal="right" vertical="center"/>
    </xf>
    <xf numFmtId="176" fontId="10" fillId="0" borderId="1" xfId="2" applyNumberFormat="1" applyFont="1" applyFill="1" applyBorder="1" applyAlignment="1">
      <alignment horizontal="right" vertical="top"/>
    </xf>
    <xf numFmtId="176" fontId="10" fillId="2" borderId="1" xfId="2" applyNumberFormat="1" applyFont="1" applyFill="1" applyBorder="1" applyAlignment="1">
      <alignment horizontal="right" vertical="center"/>
    </xf>
    <xf numFmtId="176" fontId="15" fillId="0" borderId="0" xfId="2" applyNumberFormat="1" applyFont="1" applyFill="1" applyAlignment="1">
      <alignment wrapText="1"/>
    </xf>
    <xf numFmtId="176" fontId="4" fillId="0" borderId="7" xfId="2" applyNumberFormat="1" applyFont="1" applyFill="1" applyBorder="1" applyAlignment="1">
      <alignment horizontal="left" vertical="top" wrapText="1"/>
    </xf>
    <xf numFmtId="176" fontId="3" fillId="0" borderId="0" xfId="2" applyNumberFormat="1" applyFont="1" applyFill="1" applyAlignment="1">
      <alignment horizontal="left" vertical="top" wrapText="1" indent="3"/>
    </xf>
    <xf numFmtId="0" fontId="3" fillId="0" borderId="0" xfId="0" applyFont="1" applyAlignment="1">
      <alignment horizontal="left" vertical="top" wrapText="1" indent="3"/>
    </xf>
    <xf numFmtId="176" fontId="7" fillId="0" borderId="0" xfId="2" applyNumberFormat="1" applyFont="1" applyFill="1" applyAlignment="1">
      <alignment horizontal="center"/>
    </xf>
    <xf numFmtId="0" fontId="3" fillId="0" borderId="0" xfId="0" applyFont="1" applyAlignment="1">
      <alignment horizontal="center"/>
    </xf>
    <xf numFmtId="176" fontId="10" fillId="0" borderId="5" xfId="2" applyNumberFormat="1" applyFont="1"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176" fontId="3" fillId="0" borderId="5" xfId="2" applyNumberFormat="1" applyFont="1" applyFill="1" applyBorder="1" applyAlignment="1">
      <alignment horizontal="center" vertical="center" wrapText="1"/>
    </xf>
    <xf numFmtId="176" fontId="3" fillId="0" borderId="6" xfId="2" applyNumberFormat="1" applyFont="1" applyFill="1" applyBorder="1" applyAlignment="1">
      <alignment horizontal="center" vertical="center" wrapText="1"/>
    </xf>
    <xf numFmtId="176" fontId="3" fillId="0" borderId="2" xfId="2" applyNumberFormat="1" applyFont="1" applyFill="1" applyBorder="1" applyAlignment="1">
      <alignment horizontal="center" vertical="center" wrapText="1"/>
    </xf>
    <xf numFmtId="176" fontId="10" fillId="0" borderId="5" xfId="2" applyNumberFormat="1"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2" xfId="0" applyFont="1" applyBorder="1" applyAlignment="1">
      <alignment horizontal="center" vertical="center" wrapText="1"/>
    </xf>
    <xf numFmtId="49" fontId="3" fillId="0" borderId="5" xfId="2" applyNumberFormat="1" applyFont="1" applyFill="1" applyBorder="1" applyAlignment="1">
      <alignment horizontal="center" vertical="center" wrapText="1"/>
    </xf>
    <xf numFmtId="49" fontId="3" fillId="0" borderId="6"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cellXfs>
  <cellStyles count="7">
    <cellStyle name="一般" xfId="0" builtinId="0"/>
    <cellStyle name="一般 2" xfId="1"/>
    <cellStyle name="千分位" xfId="2" builtinId="3"/>
    <cellStyle name="千分位 2" xfId="3"/>
    <cellStyle name="千分位 3" xfId="4"/>
    <cellStyle name="置中左右齊自動換列" xfId="5"/>
    <cellStyle name="樣式 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8E7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view="pageBreakPreview" zoomScaleNormal="100" zoomScaleSheetLayoutView="100" workbookViewId="0">
      <selection activeCell="D6" sqref="D6"/>
    </sheetView>
  </sheetViews>
  <sheetFormatPr defaultRowHeight="16.5"/>
  <cols>
    <col min="1" max="1" width="11.375" style="33" customWidth="1"/>
    <col min="2" max="2" width="6.375" style="34" customWidth="1"/>
    <col min="3" max="3" width="19.125" style="35" customWidth="1"/>
    <col min="4" max="4" width="19.125" style="41" customWidth="1"/>
    <col min="5" max="5" width="7.5" style="36" customWidth="1"/>
    <col min="6" max="6" width="20.75" style="36" customWidth="1"/>
    <col min="7" max="7" width="33" style="36" customWidth="1"/>
    <col min="8" max="8" width="30.375" style="36" customWidth="1"/>
    <col min="9" max="16384" width="9" style="1"/>
  </cols>
  <sheetData>
    <row r="1" spans="1:8" ht="32.25">
      <c r="A1" s="45" t="s">
        <v>117</v>
      </c>
      <c r="B1" s="46"/>
      <c r="C1" s="46"/>
      <c r="D1" s="46"/>
      <c r="E1" s="46"/>
      <c r="F1" s="46"/>
      <c r="G1" s="46"/>
      <c r="H1" s="46"/>
    </row>
    <row r="2" spans="1:8" ht="30" customHeight="1">
      <c r="A2" s="27"/>
      <c r="B2" s="28"/>
      <c r="C2" s="28"/>
      <c r="D2" s="37"/>
      <c r="E2" s="28"/>
      <c r="F2" s="28"/>
      <c r="G2" s="28"/>
      <c r="H2" s="29" t="s">
        <v>7</v>
      </c>
    </row>
    <row r="3" spans="1:8" ht="18" customHeight="1">
      <c r="A3" s="47" t="s">
        <v>8</v>
      </c>
      <c r="B3" s="50" t="s">
        <v>32</v>
      </c>
      <c r="C3" s="50" t="s">
        <v>118</v>
      </c>
      <c r="D3" s="53" t="s">
        <v>119</v>
      </c>
      <c r="E3" s="56" t="s">
        <v>65</v>
      </c>
      <c r="F3" s="50" t="s">
        <v>120</v>
      </c>
      <c r="G3" s="50" t="s">
        <v>121</v>
      </c>
      <c r="H3" s="50" t="s">
        <v>66</v>
      </c>
    </row>
    <row r="4" spans="1:8" ht="18" customHeight="1">
      <c r="A4" s="48"/>
      <c r="B4" s="51"/>
      <c r="C4" s="51"/>
      <c r="D4" s="54"/>
      <c r="E4" s="57"/>
      <c r="F4" s="51"/>
      <c r="G4" s="51"/>
      <c r="H4" s="51"/>
    </row>
    <row r="5" spans="1:8" ht="18" customHeight="1">
      <c r="A5" s="49"/>
      <c r="B5" s="52"/>
      <c r="C5" s="52"/>
      <c r="D5" s="55"/>
      <c r="E5" s="58"/>
      <c r="F5" s="52"/>
      <c r="G5" s="52"/>
      <c r="H5" s="52"/>
    </row>
    <row r="6" spans="1:8" ht="33.75" customHeight="1">
      <c r="A6" s="30" t="s">
        <v>10</v>
      </c>
      <c r="B6" s="3"/>
      <c r="C6" s="4"/>
      <c r="D6" s="38">
        <f>SUMIF($C$9:$C$49,"小計",D$9:D$49)</f>
        <v>23387459</v>
      </c>
      <c r="E6" s="5"/>
      <c r="F6" s="6"/>
      <c r="G6" s="6"/>
      <c r="H6" s="6"/>
    </row>
    <row r="7" spans="1:8" ht="265.5" customHeight="1">
      <c r="A7" s="12" t="s">
        <v>44</v>
      </c>
      <c r="B7" s="13">
        <v>1</v>
      </c>
      <c r="C7" s="14" t="s">
        <v>3</v>
      </c>
      <c r="D7" s="39">
        <v>7803</v>
      </c>
      <c r="E7" s="15" t="s">
        <v>12</v>
      </c>
      <c r="F7" s="14" t="s">
        <v>11</v>
      </c>
      <c r="G7" s="14" t="s">
        <v>130</v>
      </c>
      <c r="H7" s="14" t="s">
        <v>131</v>
      </c>
    </row>
    <row r="8" spans="1:8" ht="180" customHeight="1">
      <c r="A8" s="12" t="s">
        <v>44</v>
      </c>
      <c r="B8" s="13">
        <v>2</v>
      </c>
      <c r="C8" s="14" t="s">
        <v>3</v>
      </c>
      <c r="D8" s="39">
        <v>10000</v>
      </c>
      <c r="E8" s="15" t="s">
        <v>12</v>
      </c>
      <c r="F8" s="14" t="s">
        <v>51</v>
      </c>
      <c r="G8" s="14" t="s">
        <v>132</v>
      </c>
      <c r="H8" s="14" t="s">
        <v>52</v>
      </c>
    </row>
    <row r="9" spans="1:8" ht="33">
      <c r="A9" s="31" t="s">
        <v>44</v>
      </c>
      <c r="B9" s="8"/>
      <c r="C9" s="9" t="s">
        <v>9</v>
      </c>
      <c r="D9" s="40">
        <f>+D7+D8</f>
        <v>17803</v>
      </c>
      <c r="E9" s="10"/>
      <c r="F9" s="9"/>
      <c r="G9" s="9"/>
      <c r="H9" s="9"/>
    </row>
    <row r="10" spans="1:8" ht="226.5" customHeight="1">
      <c r="A10" s="12" t="s">
        <v>45</v>
      </c>
      <c r="B10" s="13">
        <v>1</v>
      </c>
      <c r="C10" s="14" t="s">
        <v>3</v>
      </c>
      <c r="D10" s="39">
        <v>10000</v>
      </c>
      <c r="E10" s="15" t="s">
        <v>135</v>
      </c>
      <c r="F10" s="14" t="s">
        <v>33</v>
      </c>
      <c r="G10" s="14" t="s">
        <v>133</v>
      </c>
      <c r="H10" s="14" t="s">
        <v>134</v>
      </c>
    </row>
    <row r="11" spans="1:8" ht="178.5" customHeight="1">
      <c r="A11" s="12" t="s">
        <v>45</v>
      </c>
      <c r="B11" s="13">
        <v>2</v>
      </c>
      <c r="C11" s="14" t="s">
        <v>3</v>
      </c>
      <c r="D11" s="39">
        <v>8000</v>
      </c>
      <c r="E11" s="15" t="s">
        <v>135</v>
      </c>
      <c r="F11" s="14" t="s">
        <v>51</v>
      </c>
      <c r="G11" s="14" t="s">
        <v>132</v>
      </c>
      <c r="H11" s="14" t="s">
        <v>52</v>
      </c>
    </row>
    <row r="12" spans="1:8" ht="49.5">
      <c r="A12" s="31" t="s">
        <v>45</v>
      </c>
      <c r="B12" s="8"/>
      <c r="C12" s="9" t="s">
        <v>9</v>
      </c>
      <c r="D12" s="40">
        <f>+D10+D11</f>
        <v>18000</v>
      </c>
      <c r="E12" s="10"/>
      <c r="F12" s="9"/>
      <c r="G12" s="9"/>
      <c r="H12" s="9"/>
    </row>
    <row r="13" spans="1:8" ht="117.75" customHeight="1">
      <c r="A13" s="17" t="s">
        <v>4</v>
      </c>
      <c r="B13" s="13">
        <v>1</v>
      </c>
      <c r="C13" s="18" t="s">
        <v>55</v>
      </c>
      <c r="D13" s="39">
        <v>2500</v>
      </c>
      <c r="E13" s="15" t="s">
        <v>56</v>
      </c>
      <c r="F13" s="14" t="s">
        <v>67</v>
      </c>
      <c r="G13" s="14" t="s">
        <v>57</v>
      </c>
      <c r="H13" s="14" t="s">
        <v>58</v>
      </c>
    </row>
    <row r="14" spans="1:8" ht="84.75" customHeight="1">
      <c r="A14" s="19" t="s">
        <v>4</v>
      </c>
      <c r="B14" s="13">
        <v>2</v>
      </c>
      <c r="C14" s="18" t="s">
        <v>55</v>
      </c>
      <c r="D14" s="39">
        <v>18800</v>
      </c>
      <c r="E14" s="15" t="s">
        <v>56</v>
      </c>
      <c r="F14" s="14" t="s">
        <v>68</v>
      </c>
      <c r="G14" s="14" t="s">
        <v>69</v>
      </c>
      <c r="H14" s="14" t="s">
        <v>59</v>
      </c>
    </row>
    <row r="15" spans="1:8" ht="33">
      <c r="A15" s="31" t="s">
        <v>46</v>
      </c>
      <c r="B15" s="8"/>
      <c r="C15" s="9" t="s">
        <v>9</v>
      </c>
      <c r="D15" s="40">
        <f>SUM(D13:D14)</f>
        <v>21300</v>
      </c>
      <c r="E15" s="10"/>
      <c r="F15" s="9"/>
      <c r="G15" s="9"/>
      <c r="H15" s="9"/>
    </row>
    <row r="16" spans="1:8" ht="69" customHeight="1">
      <c r="A16" s="12" t="s">
        <v>43</v>
      </c>
      <c r="B16" s="13">
        <v>1</v>
      </c>
      <c r="C16" s="14" t="s">
        <v>5</v>
      </c>
      <c r="D16" s="39">
        <v>10000</v>
      </c>
      <c r="E16" s="15" t="s">
        <v>1</v>
      </c>
      <c r="F16" s="14" t="s">
        <v>70</v>
      </c>
      <c r="G16" s="14" t="s">
        <v>34</v>
      </c>
      <c r="H16" s="14" t="s">
        <v>35</v>
      </c>
    </row>
    <row r="17" spans="1:8" ht="85.5" customHeight="1">
      <c r="A17" s="16" t="s">
        <v>43</v>
      </c>
      <c r="B17" s="13">
        <v>2</v>
      </c>
      <c r="C17" s="14" t="s">
        <v>5</v>
      </c>
      <c r="D17" s="39">
        <v>8000</v>
      </c>
      <c r="E17" s="15" t="s">
        <v>1</v>
      </c>
      <c r="F17" s="14" t="s">
        <v>70</v>
      </c>
      <c r="G17" s="14" t="s">
        <v>71</v>
      </c>
      <c r="H17" s="14" t="s">
        <v>36</v>
      </c>
    </row>
    <row r="18" spans="1:8" ht="66">
      <c r="A18" s="16" t="s">
        <v>43</v>
      </c>
      <c r="B18" s="13">
        <v>3</v>
      </c>
      <c r="C18" s="14" t="s">
        <v>5</v>
      </c>
      <c r="D18" s="39">
        <v>37715</v>
      </c>
      <c r="E18" s="15" t="s">
        <v>12</v>
      </c>
      <c r="F18" s="14" t="s">
        <v>72</v>
      </c>
      <c r="G18" s="14" t="s">
        <v>73</v>
      </c>
      <c r="H18" s="14" t="s">
        <v>74</v>
      </c>
    </row>
    <row r="19" spans="1:8" ht="118.5" customHeight="1">
      <c r="A19" s="16" t="s">
        <v>43</v>
      </c>
      <c r="B19" s="13">
        <v>4</v>
      </c>
      <c r="C19" s="14" t="s">
        <v>5</v>
      </c>
      <c r="D19" s="39">
        <v>11840</v>
      </c>
      <c r="E19" s="15" t="s">
        <v>12</v>
      </c>
      <c r="F19" s="14" t="s">
        <v>13</v>
      </c>
      <c r="G19" s="14" t="s">
        <v>14</v>
      </c>
      <c r="H19" s="14" t="s">
        <v>75</v>
      </c>
    </row>
    <row r="20" spans="1:8" ht="49.5">
      <c r="A20" s="31" t="s">
        <v>43</v>
      </c>
      <c r="B20" s="8"/>
      <c r="C20" s="9" t="s">
        <v>9</v>
      </c>
      <c r="D20" s="40">
        <f>SUM(D16:D19)</f>
        <v>67555</v>
      </c>
      <c r="E20" s="10"/>
      <c r="F20" s="9"/>
      <c r="G20" s="9"/>
      <c r="H20" s="9"/>
    </row>
    <row r="21" spans="1:8" ht="164.25" customHeight="1">
      <c r="A21" s="12" t="s">
        <v>47</v>
      </c>
      <c r="B21" s="13">
        <v>1</v>
      </c>
      <c r="C21" s="14" t="s">
        <v>6</v>
      </c>
      <c r="D21" s="39">
        <v>28200</v>
      </c>
      <c r="E21" s="15" t="s">
        <v>2</v>
      </c>
      <c r="F21" s="14" t="s">
        <v>60</v>
      </c>
      <c r="G21" s="14" t="s">
        <v>61</v>
      </c>
      <c r="H21" s="14" t="s">
        <v>76</v>
      </c>
    </row>
    <row r="22" spans="1:8" ht="49.5">
      <c r="A22" s="31" t="s">
        <v>47</v>
      </c>
      <c r="B22" s="8"/>
      <c r="C22" s="9" t="s">
        <v>9</v>
      </c>
      <c r="D22" s="40">
        <f>+D21</f>
        <v>28200</v>
      </c>
      <c r="E22" s="10"/>
      <c r="F22" s="9"/>
      <c r="G22" s="9"/>
      <c r="H22" s="9"/>
    </row>
    <row r="23" spans="1:8" ht="196.5" customHeight="1">
      <c r="A23" s="12" t="s">
        <v>48</v>
      </c>
      <c r="B23" s="13">
        <v>1</v>
      </c>
      <c r="C23" s="14" t="s">
        <v>3</v>
      </c>
      <c r="D23" s="39">
        <v>2537897</v>
      </c>
      <c r="E23" s="15" t="s">
        <v>15</v>
      </c>
      <c r="F23" s="14" t="s">
        <v>16</v>
      </c>
      <c r="G23" s="14" t="s">
        <v>17</v>
      </c>
      <c r="H23" s="14" t="s">
        <v>18</v>
      </c>
    </row>
    <row r="24" spans="1:8" ht="49.5">
      <c r="A24" s="31" t="s">
        <v>48</v>
      </c>
      <c r="B24" s="8"/>
      <c r="C24" s="7" t="s">
        <v>9</v>
      </c>
      <c r="D24" s="40">
        <f>+D23</f>
        <v>2537897</v>
      </c>
      <c r="E24" s="10"/>
      <c r="F24" s="9"/>
      <c r="G24" s="9"/>
      <c r="H24" s="9"/>
    </row>
    <row r="25" spans="1:8" s="32" customFormat="1" ht="248.25" customHeight="1">
      <c r="A25" s="12" t="s">
        <v>49</v>
      </c>
      <c r="B25" s="13">
        <v>1</v>
      </c>
      <c r="C25" s="14" t="s">
        <v>3</v>
      </c>
      <c r="D25" s="39">
        <v>3680914</v>
      </c>
      <c r="E25" s="15" t="s">
        <v>12</v>
      </c>
      <c r="F25" s="14" t="s">
        <v>77</v>
      </c>
      <c r="G25" s="14" t="s">
        <v>62</v>
      </c>
      <c r="H25" s="14" t="s">
        <v>63</v>
      </c>
    </row>
    <row r="26" spans="1:8" s="32" customFormat="1" ht="33">
      <c r="A26" s="31" t="s">
        <v>49</v>
      </c>
      <c r="B26" s="8"/>
      <c r="C26" s="9" t="s">
        <v>9</v>
      </c>
      <c r="D26" s="40">
        <f>+D25</f>
        <v>3680914</v>
      </c>
      <c r="E26" s="10"/>
      <c r="F26" s="9"/>
      <c r="G26" s="9"/>
      <c r="H26" s="9"/>
    </row>
    <row r="27" spans="1:8" s="32" customFormat="1" ht="69" customHeight="1">
      <c r="A27" s="12" t="s">
        <v>50</v>
      </c>
      <c r="B27" s="13">
        <v>1</v>
      </c>
      <c r="C27" s="18" t="s">
        <v>54</v>
      </c>
      <c r="D27" s="25">
        <v>29500</v>
      </c>
      <c r="E27" s="26" t="s">
        <v>15</v>
      </c>
      <c r="F27" s="21" t="s">
        <v>78</v>
      </c>
      <c r="G27" s="18" t="s">
        <v>38</v>
      </c>
      <c r="H27" s="24" t="s">
        <v>79</v>
      </c>
    </row>
    <row r="28" spans="1:8" s="32" customFormat="1" ht="49.5">
      <c r="A28" s="16" t="s">
        <v>50</v>
      </c>
      <c r="B28" s="13">
        <v>2</v>
      </c>
      <c r="C28" s="14" t="s">
        <v>54</v>
      </c>
      <c r="D28" s="25">
        <v>52543</v>
      </c>
      <c r="E28" s="15" t="s">
        <v>1</v>
      </c>
      <c r="F28" s="14" t="s">
        <v>29</v>
      </c>
      <c r="G28" s="14" t="s">
        <v>30</v>
      </c>
      <c r="H28" s="14" t="s">
        <v>31</v>
      </c>
    </row>
    <row r="29" spans="1:8" s="32" customFormat="1" ht="164.25" customHeight="1">
      <c r="A29" s="16" t="s">
        <v>50</v>
      </c>
      <c r="B29" s="13">
        <v>3</v>
      </c>
      <c r="C29" s="14" t="s">
        <v>54</v>
      </c>
      <c r="D29" s="25">
        <v>44419</v>
      </c>
      <c r="E29" s="15" t="s">
        <v>1</v>
      </c>
      <c r="F29" s="14" t="s">
        <v>122</v>
      </c>
      <c r="G29" s="14" t="s">
        <v>80</v>
      </c>
      <c r="H29" s="14" t="s">
        <v>123</v>
      </c>
    </row>
    <row r="30" spans="1:8" s="32" customFormat="1" ht="100.5" customHeight="1">
      <c r="A30" s="16" t="s">
        <v>50</v>
      </c>
      <c r="B30" s="13">
        <v>4</v>
      </c>
      <c r="C30" s="14" t="s">
        <v>54</v>
      </c>
      <c r="D30" s="25">
        <v>4449</v>
      </c>
      <c r="E30" s="15" t="s">
        <v>12</v>
      </c>
      <c r="F30" s="14" t="s">
        <v>81</v>
      </c>
      <c r="G30" s="14" t="s">
        <v>27</v>
      </c>
      <c r="H30" s="14" t="s">
        <v>28</v>
      </c>
    </row>
    <row r="31" spans="1:8" s="32" customFormat="1" ht="135.75" customHeight="1">
      <c r="A31" s="16" t="s">
        <v>50</v>
      </c>
      <c r="B31" s="13">
        <v>5</v>
      </c>
      <c r="C31" s="14" t="s">
        <v>54</v>
      </c>
      <c r="D31" s="25">
        <v>2916577</v>
      </c>
      <c r="E31" s="15" t="s">
        <v>12</v>
      </c>
      <c r="F31" s="14" t="s">
        <v>42</v>
      </c>
      <c r="G31" s="14" t="s">
        <v>82</v>
      </c>
      <c r="H31" s="14" t="s">
        <v>124</v>
      </c>
    </row>
    <row r="32" spans="1:8" s="32" customFormat="1" ht="49.5">
      <c r="A32" s="16" t="s">
        <v>50</v>
      </c>
      <c r="B32" s="13">
        <v>6</v>
      </c>
      <c r="C32" s="14" t="s">
        <v>54</v>
      </c>
      <c r="D32" s="25">
        <v>7000</v>
      </c>
      <c r="E32" s="15" t="s">
        <v>12</v>
      </c>
      <c r="F32" s="11" t="s">
        <v>83</v>
      </c>
      <c r="G32" s="20" t="s">
        <v>84</v>
      </c>
      <c r="H32" s="20" t="s">
        <v>19</v>
      </c>
    </row>
    <row r="33" spans="1:8" s="32" customFormat="1" ht="69" customHeight="1">
      <c r="A33" s="16" t="s">
        <v>50</v>
      </c>
      <c r="B33" s="13">
        <v>7</v>
      </c>
      <c r="C33" s="14" t="s">
        <v>54</v>
      </c>
      <c r="D33" s="25">
        <v>25000</v>
      </c>
      <c r="E33" s="15">
        <v>3</v>
      </c>
      <c r="F33" s="11" t="s">
        <v>85</v>
      </c>
      <c r="G33" s="20" t="s">
        <v>86</v>
      </c>
      <c r="H33" s="20" t="s">
        <v>87</v>
      </c>
    </row>
    <row r="34" spans="1:8" s="32" customFormat="1" ht="69.75" customHeight="1">
      <c r="A34" s="16" t="s">
        <v>50</v>
      </c>
      <c r="B34" s="13">
        <v>8</v>
      </c>
      <c r="C34" s="14" t="s">
        <v>54</v>
      </c>
      <c r="D34" s="25">
        <v>53000</v>
      </c>
      <c r="E34" s="15">
        <v>3</v>
      </c>
      <c r="F34" s="11" t="s">
        <v>88</v>
      </c>
      <c r="G34" s="20" t="s">
        <v>89</v>
      </c>
      <c r="H34" s="20" t="s">
        <v>37</v>
      </c>
    </row>
    <row r="35" spans="1:8" s="32" customFormat="1" ht="130.5" customHeight="1">
      <c r="A35" s="16" t="s">
        <v>50</v>
      </c>
      <c r="B35" s="13">
        <v>9</v>
      </c>
      <c r="C35" s="21" t="s">
        <v>0</v>
      </c>
      <c r="D35" s="22">
        <v>9600542</v>
      </c>
      <c r="E35" s="23" t="s">
        <v>15</v>
      </c>
      <c r="F35" s="21" t="s">
        <v>90</v>
      </c>
      <c r="G35" s="18" t="s">
        <v>64</v>
      </c>
      <c r="H35" s="24" t="s">
        <v>91</v>
      </c>
    </row>
    <row r="36" spans="1:8" s="32" customFormat="1" ht="103.5" customHeight="1">
      <c r="A36" s="16" t="s">
        <v>50</v>
      </c>
      <c r="B36" s="13">
        <v>10</v>
      </c>
      <c r="C36" s="14" t="s">
        <v>54</v>
      </c>
      <c r="D36" s="25">
        <v>532632</v>
      </c>
      <c r="E36" s="23" t="s">
        <v>15</v>
      </c>
      <c r="F36" s="11" t="s">
        <v>125</v>
      </c>
      <c r="G36" s="14" t="s">
        <v>53</v>
      </c>
      <c r="H36" s="20" t="s">
        <v>92</v>
      </c>
    </row>
    <row r="37" spans="1:8" s="32" customFormat="1" ht="104.25" customHeight="1">
      <c r="A37" s="16" t="s">
        <v>50</v>
      </c>
      <c r="B37" s="13">
        <v>11</v>
      </c>
      <c r="C37" s="14" t="s">
        <v>54</v>
      </c>
      <c r="D37" s="25">
        <v>100000</v>
      </c>
      <c r="E37" s="15" t="s">
        <v>12</v>
      </c>
      <c r="F37" s="14" t="s">
        <v>93</v>
      </c>
      <c r="G37" s="14" t="s">
        <v>39</v>
      </c>
      <c r="H37" s="20" t="s">
        <v>94</v>
      </c>
    </row>
    <row r="38" spans="1:8" s="32" customFormat="1" ht="69.75" customHeight="1">
      <c r="A38" s="16" t="s">
        <v>50</v>
      </c>
      <c r="B38" s="13">
        <v>12</v>
      </c>
      <c r="C38" s="14" t="s">
        <v>54</v>
      </c>
      <c r="D38" s="25">
        <v>5000</v>
      </c>
      <c r="E38" s="15" t="s">
        <v>12</v>
      </c>
      <c r="F38" s="11" t="s">
        <v>95</v>
      </c>
      <c r="G38" s="11" t="s">
        <v>96</v>
      </c>
      <c r="H38" s="11" t="s">
        <v>97</v>
      </c>
    </row>
    <row r="39" spans="1:8" s="32" customFormat="1" ht="102.75" customHeight="1">
      <c r="A39" s="16" t="s">
        <v>50</v>
      </c>
      <c r="B39" s="13">
        <v>13</v>
      </c>
      <c r="C39" s="14" t="s">
        <v>54</v>
      </c>
      <c r="D39" s="25">
        <v>10000</v>
      </c>
      <c r="E39" s="15" t="s">
        <v>12</v>
      </c>
      <c r="F39" s="11" t="s">
        <v>98</v>
      </c>
      <c r="G39" s="11" t="s">
        <v>99</v>
      </c>
      <c r="H39" s="11" t="s">
        <v>100</v>
      </c>
    </row>
    <row r="40" spans="1:8" s="32" customFormat="1" ht="100.5" customHeight="1">
      <c r="A40" s="16" t="s">
        <v>50</v>
      </c>
      <c r="B40" s="13">
        <v>14</v>
      </c>
      <c r="C40" s="14" t="s">
        <v>54</v>
      </c>
      <c r="D40" s="25">
        <v>1500</v>
      </c>
      <c r="E40" s="15" t="s">
        <v>12</v>
      </c>
      <c r="F40" s="11" t="s">
        <v>98</v>
      </c>
      <c r="G40" s="11" t="s">
        <v>101</v>
      </c>
      <c r="H40" s="11" t="s">
        <v>102</v>
      </c>
    </row>
    <row r="41" spans="1:8" s="32" customFormat="1" ht="103.5" customHeight="1">
      <c r="A41" s="16" t="s">
        <v>50</v>
      </c>
      <c r="B41" s="13">
        <v>15</v>
      </c>
      <c r="C41" s="14" t="s">
        <v>54</v>
      </c>
      <c r="D41" s="25">
        <v>201084</v>
      </c>
      <c r="E41" s="15">
        <v>3</v>
      </c>
      <c r="F41" s="11" t="s">
        <v>103</v>
      </c>
      <c r="G41" s="11" t="s">
        <v>104</v>
      </c>
      <c r="H41" s="11" t="s">
        <v>105</v>
      </c>
    </row>
    <row r="42" spans="1:8" s="32" customFormat="1" ht="49.5">
      <c r="A42" s="16" t="s">
        <v>50</v>
      </c>
      <c r="B42" s="13">
        <v>16</v>
      </c>
      <c r="C42" s="14" t="s">
        <v>54</v>
      </c>
      <c r="D42" s="25">
        <v>48952</v>
      </c>
      <c r="E42" s="15">
        <v>3</v>
      </c>
      <c r="F42" s="14" t="s">
        <v>20</v>
      </c>
      <c r="G42" s="14" t="s">
        <v>21</v>
      </c>
      <c r="H42" s="14" t="s">
        <v>23</v>
      </c>
    </row>
    <row r="43" spans="1:8" s="32" customFormat="1" ht="69.75" customHeight="1">
      <c r="A43" s="16" t="s">
        <v>50</v>
      </c>
      <c r="B43" s="13">
        <v>17</v>
      </c>
      <c r="C43" s="14" t="s">
        <v>54</v>
      </c>
      <c r="D43" s="25">
        <v>1246</v>
      </c>
      <c r="E43" s="15" t="s">
        <v>12</v>
      </c>
      <c r="F43" s="14" t="s">
        <v>40</v>
      </c>
      <c r="G43" s="14" t="s">
        <v>25</v>
      </c>
      <c r="H43" s="14" t="s">
        <v>26</v>
      </c>
    </row>
    <row r="44" spans="1:8" s="32" customFormat="1" ht="49.5">
      <c r="A44" s="16" t="s">
        <v>50</v>
      </c>
      <c r="B44" s="13">
        <v>18</v>
      </c>
      <c r="C44" s="14" t="s">
        <v>54</v>
      </c>
      <c r="D44" s="25">
        <v>350000</v>
      </c>
      <c r="E44" s="15">
        <v>3</v>
      </c>
      <c r="F44" s="14" t="s">
        <v>20</v>
      </c>
      <c r="G44" s="14" t="s">
        <v>126</v>
      </c>
      <c r="H44" s="14" t="s">
        <v>22</v>
      </c>
    </row>
    <row r="45" spans="1:8" s="32" customFormat="1" ht="148.5">
      <c r="A45" s="16" t="s">
        <v>50</v>
      </c>
      <c r="B45" s="13">
        <v>19</v>
      </c>
      <c r="C45" s="14" t="s">
        <v>54</v>
      </c>
      <c r="D45" s="25">
        <v>1362381</v>
      </c>
      <c r="E45" s="15" t="s">
        <v>12</v>
      </c>
      <c r="F45" s="14" t="s">
        <v>106</v>
      </c>
      <c r="G45" s="14" t="s">
        <v>107</v>
      </c>
      <c r="H45" s="14" t="s">
        <v>108</v>
      </c>
    </row>
    <row r="46" spans="1:8" s="32" customFormat="1" ht="202.5" customHeight="1">
      <c r="A46" s="16" t="s">
        <v>50</v>
      </c>
      <c r="B46" s="13">
        <v>20</v>
      </c>
      <c r="C46" s="14" t="s">
        <v>54</v>
      </c>
      <c r="D46" s="25">
        <v>339979</v>
      </c>
      <c r="E46" s="15" t="s">
        <v>12</v>
      </c>
      <c r="F46" s="14" t="s">
        <v>127</v>
      </c>
      <c r="G46" s="14" t="s">
        <v>128</v>
      </c>
      <c r="H46" s="14" t="s">
        <v>109</v>
      </c>
    </row>
    <row r="47" spans="1:8" s="32" customFormat="1" ht="117" customHeight="1">
      <c r="A47" s="16" t="s">
        <v>50</v>
      </c>
      <c r="B47" s="13">
        <v>21</v>
      </c>
      <c r="C47" s="14" t="s">
        <v>54</v>
      </c>
      <c r="D47" s="25">
        <v>665000</v>
      </c>
      <c r="E47" s="15">
        <v>3</v>
      </c>
      <c r="F47" s="14" t="s">
        <v>41</v>
      </c>
      <c r="G47" s="14" t="s">
        <v>24</v>
      </c>
      <c r="H47" s="14" t="s">
        <v>129</v>
      </c>
    </row>
    <row r="48" spans="1:8" s="32" customFormat="1" ht="240.75" customHeight="1">
      <c r="A48" s="16" t="s">
        <v>50</v>
      </c>
      <c r="B48" s="13">
        <v>22</v>
      </c>
      <c r="C48" s="14" t="s">
        <v>54</v>
      </c>
      <c r="D48" s="25">
        <v>664986</v>
      </c>
      <c r="E48" s="15">
        <v>3</v>
      </c>
      <c r="F48" s="14" t="s">
        <v>110</v>
      </c>
      <c r="G48" s="14" t="s">
        <v>111</v>
      </c>
      <c r="H48" s="14" t="s">
        <v>112</v>
      </c>
    </row>
    <row r="49" spans="1:8" s="2" customFormat="1" ht="49.5">
      <c r="A49" s="31" t="s">
        <v>50</v>
      </c>
      <c r="B49" s="8"/>
      <c r="C49" s="9" t="s">
        <v>9</v>
      </c>
      <c r="D49" s="40">
        <f>SUM(D27:D48)</f>
        <v>17015790</v>
      </c>
      <c r="E49" s="10"/>
      <c r="F49" s="9"/>
      <c r="G49" s="9"/>
      <c r="H49" s="9"/>
    </row>
    <row r="50" spans="1:8" ht="69.75" customHeight="1">
      <c r="A50" s="42" t="s">
        <v>113</v>
      </c>
      <c r="B50" s="42"/>
      <c r="C50" s="42"/>
      <c r="D50" s="42"/>
      <c r="E50" s="42"/>
      <c r="F50" s="42"/>
      <c r="G50" s="42"/>
      <c r="H50" s="42"/>
    </row>
    <row r="51" spans="1:8">
      <c r="A51" s="43" t="s">
        <v>114</v>
      </c>
      <c r="B51" s="43"/>
      <c r="C51" s="43"/>
      <c r="D51" s="43"/>
      <c r="E51" s="43"/>
      <c r="F51" s="43"/>
      <c r="G51" s="43"/>
      <c r="H51" s="43"/>
    </row>
    <row r="52" spans="1:8">
      <c r="A52" s="43" t="s">
        <v>115</v>
      </c>
      <c r="B52" s="44"/>
      <c r="C52" s="44"/>
      <c r="D52" s="44"/>
      <c r="E52" s="44"/>
      <c r="F52" s="44"/>
      <c r="G52" s="44"/>
      <c r="H52" s="44"/>
    </row>
    <row r="53" spans="1:8">
      <c r="A53" s="43" t="s">
        <v>116</v>
      </c>
      <c r="B53" s="44"/>
      <c r="C53" s="44"/>
      <c r="D53" s="44"/>
      <c r="E53" s="44"/>
      <c r="F53" s="44"/>
      <c r="G53" s="44"/>
      <c r="H53" s="44"/>
    </row>
  </sheetData>
  <autoFilter ref="A6:H53"/>
  <mergeCells count="13">
    <mergeCell ref="A50:H50"/>
    <mergeCell ref="A51:H51"/>
    <mergeCell ref="A52:H52"/>
    <mergeCell ref="A53:H53"/>
    <mergeCell ref="A1:H1"/>
    <mergeCell ref="A3:A5"/>
    <mergeCell ref="B3:B5"/>
    <mergeCell ref="C3:C5"/>
    <mergeCell ref="D3:D5"/>
    <mergeCell ref="E3:E5"/>
    <mergeCell ref="F3:F5"/>
    <mergeCell ref="G3:G5"/>
    <mergeCell ref="H3:H5"/>
  </mergeCells>
  <phoneticPr fontId="2" type="noConversion"/>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免逐項</vt:lpstr>
      <vt:lpstr>免逐項!Print_Area</vt:lpstr>
      <vt:lpstr>免逐項!Print_Titles</vt:lpstr>
    </vt:vector>
  </TitlesOfParts>
  <Company>MOE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cp:lastPrinted>2016-04-27T08:58:57Z</cp:lastPrinted>
  <dcterms:created xsi:type="dcterms:W3CDTF">2013-04-01T10:13:58Z</dcterms:created>
  <dcterms:modified xsi:type="dcterms:W3CDTF">2016-04-27T08:59:02Z</dcterms:modified>
</cp:coreProperties>
</file>