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AA5896\Downloads\"/>
    </mc:Choice>
  </mc:AlternateContent>
  <bookViews>
    <workbookView xWindow="0" yWindow="0" windowWidth="25200" windowHeight="11940" tabRatio="912"/>
  </bookViews>
  <sheets>
    <sheet name="免逐項" sheetId="41" r:id="rId1"/>
  </sheets>
  <definedNames>
    <definedName name="_xlnm._FilterDatabase" localSheetId="0" hidden="1">免逐項!$A$5:$H$54</definedName>
    <definedName name="_xlnm.Print_Area" localSheetId="0">免逐項!$A$1:$H$54</definedName>
    <definedName name="_xlnm.Print_Titles" localSheetId="0">免逐項!$1:$5</definedName>
  </definedNames>
  <calcPr calcId="152511" fullCalcOnLoad="1"/>
</workbook>
</file>

<file path=xl/calcChain.xml><?xml version="1.0" encoding="utf-8"?>
<calcChain xmlns="http://schemas.openxmlformats.org/spreadsheetml/2006/main">
  <c r="D6" i="41" l="1"/>
  <c r="D23" i="41"/>
  <c r="D18" i="41"/>
  <c r="D15" i="41"/>
  <c r="D30" i="41"/>
  <c r="D9" i="41"/>
  <c r="D50" i="41"/>
  <c r="D32" i="41"/>
  <c r="D28" i="41"/>
  <c r="D20" i="41"/>
  <c r="D12" i="41"/>
</calcChain>
</file>

<file path=xl/sharedStrings.xml><?xml version="1.0" encoding="utf-8"?>
<sst xmlns="http://schemas.openxmlformats.org/spreadsheetml/2006/main" count="233" uniqueCount="137">
  <si>
    <t>國民及學前教育行政及督導</t>
  </si>
  <si>
    <t>1</t>
  </si>
  <si>
    <t>2</t>
  </si>
  <si>
    <t>私立學校教學獎助</t>
  </si>
  <si>
    <t>終身教育行政及督導</t>
  </si>
  <si>
    <t>國際及兩岸教育交流</t>
  </si>
  <si>
    <t>資訊與科技教育行政及督導</t>
  </si>
  <si>
    <t>小計</t>
    <phoneticPr fontId="2" type="noConversion"/>
  </si>
  <si>
    <t>序號</t>
    <phoneticPr fontId="2" type="noConversion"/>
  </si>
  <si>
    <t>補助對象</t>
    <phoneticPr fontId="2" type="noConversion"/>
  </si>
  <si>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</si>
  <si>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</si>
  <si>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</si>
  <si>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</si>
  <si>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工作計畫</t>
    <phoneticPr fontId="2" type="noConversion"/>
  </si>
  <si>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</si>
  <si>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</si>
  <si>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</si>
  <si>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</si>
  <si>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</si>
  <si>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</si>
  <si>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</si>
  <si>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</si>
  <si>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</si>
  <si>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</si>
  <si>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</si>
  <si>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補助計畫類型(註2)</t>
  </si>
  <si>
    <t>補助依據</t>
    <phoneticPr fontId="2" type="noConversion"/>
  </si>
  <si>
    <t>補助目的(用途)</t>
  </si>
  <si>
    <t>由本部或駐外代表處(教育組)與外國大學簽署備忘錄後，原則上每案每年給予5～10萬美元補助，為期3～5年。</t>
  </si>
  <si>
    <t>本案應信守履行條約精神，以促進臺美雙邊文教及政經實質關係。</t>
  </si>
  <si>
    <t>小計</t>
    <phoneticPr fontId="2" type="noConversion"/>
  </si>
  <si>
    <t>單位：千元</t>
    <phoneticPr fontId="2" type="noConversion"/>
  </si>
  <si>
    <t>主辦單位</t>
    <phoneticPr fontId="2" type="noConversion"/>
  </si>
  <si>
    <t>國立高級中等以下學校或主管教育行政機關</t>
  </si>
  <si>
    <t>大陸地區臺灣學校設立及輔導辦法</t>
  </si>
  <si>
    <t>外國大學</t>
  </si>
  <si>
    <t>推動在國外大學設置臺灣研究講座，增加臺灣國際能見度，進一步擴大與外國一流大學學術合作關係。</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</si>
  <si>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phoneticPr fontId="2" type="noConversion"/>
  </si>
  <si>
    <t>(1)人事費性質之補助。</t>
    <phoneticPr fontId="2" type="noConversion"/>
  </si>
  <si>
    <t>(2)依合約必須支付之分年延續性補助計畫經費(應註明計畫期程、合約總經費及當年度總經費)。</t>
    <phoneticPr fontId="2" type="noConversion"/>
  </si>
  <si>
    <t>(3)依法律義務或按固定補助標準編列之補助費。</t>
    <phoneticPr fontId="2" type="noConversion"/>
  </si>
  <si>
    <t>教育部107年度特定教育補助經費免逐項審查統計表</t>
    <phoneticPr fontId="2" type="noConversion"/>
  </si>
  <si>
    <t>107年度
補助預算數</t>
    <phoneticPr fontId="2" type="noConversion"/>
  </si>
  <si>
    <t>師資培育與藝術教育行政及督導</t>
  </si>
  <si>
    <t>依幼兒園在職教保員修習幼兒園師資職前教育課程專班學分費補助辦法第2條，補助對象如下：
1.本法施行前已於托兒所任職，於本法施行後轉換職稱為教保員，且持續於幼兒園任職。
2.符合本法第五十五條第五項規定之代理教師已取得教保員資格，且於本法施行後持續於幼兒園任職。</t>
  </si>
  <si>
    <t>1.補助各款人員修習幼教專班
之學分費，鼓勵其在職進修，
避免渠等人員因法令更迭致而
喪失5歲幼兒班級之任教資格。
2.幼兒園在職教保員修習幼兒
園師資職前教育課程專班學分
費補助辦法第3條規定，符合
規定者，其修讀幼教專班科目
成績達八十分以上者，補助其
學分費，每學分最高補助新臺
幣二千元，且每學期最高補助
新臺幣一萬五千元，至多補助
二學期；每學分未達新臺幣二
千元或每學期未達新臺幣一萬
五千元者。</t>
  </si>
  <si>
    <t>教育部師資培育及藝術教育司</t>
  </si>
  <si>
    <t>教育部師資培育及藝術教育司</t>
    <phoneticPr fontId="2" type="noConversion"/>
  </si>
  <si>
    <t>成大環資中心</t>
  </si>
  <si>
    <t>依據「環境資源研究管理中心」契約書明訂，本部補助固定操作維護成本，自該研究管理中心開始營運起（94年）至第十年（103年）止，每年定額補助新臺幣4,000萬元整。本案經整體檢討後，104年起依契約規定，逐年遞減至113年。</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</si>
  <si>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</si>
  <si>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</si>
  <si>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</si>
  <si>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3</t>
    <phoneticPr fontId="2" type="noConversion"/>
  </si>
  <si>
    <t>1.原住民
2.身心障礙者
3.低收入戶
4.居住臺灣地區設有戶籍國民之外籍、大陸地區、香港澳門配偶</t>
  </si>
  <si>
    <t>修習非正規教育課程補助辦法</t>
  </si>
  <si>
    <t>補助原住民與身心障礙者、低收入戶及居住臺灣地區設有戶籍國民之外籍、大陸地區、香港澳門配偶參與非正規教育課程學費補助。</t>
    <phoneticPr fontId="2" type="noConversion"/>
  </si>
  <si>
    <t>私立技專校院</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</si>
  <si>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</si>
  <si>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補助私立技專校院建築貸款及興建學生宿舍貸款利息，以改善學生學習及生活環境，減輕學校財務負擔。</t>
  </si>
  <si>
    <t>財團法人中小企業信用保證基金</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</si>
  <si>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</si>
  <si>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補助財團法人中小企業信用保證基金成立學生就學貸款信用保證基金，以降低學生就學貸款利率，協助中低收入家庭子女就學，減輕其籌措教育費用之負擔，實現教育機會均等之理想。</t>
  </si>
  <si>
    <t>臺灣銀行、土地銀行、合作金庫、第一銀行、彰化銀行、華南銀行、臺灣中小企業銀行。</t>
    <phoneticPr fontId="2" type="noConversion"/>
  </si>
  <si>
    <t>九二一地震公私立學校修復重建教學建築與設施專案貸款利息補助作業要點。</t>
  </si>
  <si>
    <t>補助九二一地震公私立學校修復重建教學建築與設施專案貸款利息，儘速恢復受災學校教學正常運作減輕學校財務負擔。</t>
  </si>
  <si>
    <t>新北市、臺中市境內原國立高中職</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</si>
  <si>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</si>
  <si>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新北市及臺中市境內原國立高中職功能調整及業務移撥項目。</t>
  </si>
  <si>
    <t>花東地區國民中小學</t>
  </si>
  <si>
    <t>花東地區發展條例第10條、花東地區接受國民義務教育學生書籍費補助辦法</t>
  </si>
  <si>
    <t>補助花東地區就讀國民中小學學生書籍費。</t>
  </si>
  <si>
    <t>離島地區國民中小學</t>
  </si>
  <si>
    <t>離島建設條例第12條、離島地區接受國民義務教育學生書籍費雜費交通費補助辦法</t>
  </si>
  <si>
    <t>為實現教育機會均等，補助設戶籍於離島地區國民中小學學生書籍費及交通費。</t>
  </si>
  <si>
    <t>金門縣、連江縣國民中小學</t>
  </si>
  <si>
    <t>離島建設條例第15條、教育部國民及學前教育署補助金門縣連江縣及澎湖縣國民義務教育建設經費作業要點</t>
  </si>
  <si>
    <t>改善離島偏遠地區國民中小學教學環境，提升學習品質，保障學生學習權益。</t>
  </si>
  <si>
    <t>直轄市、縣(市)政府主管之公立國民中學、國民小學及國立大學或國立大學附屬高級中等學校附設之國民中學、國民小學</t>
  </si>
  <si>
    <t>1.教育部國民及學前教育署補助國民中小學提高教育人力實施要點
2.教育部補助學前教育階段各類特殊教育班導師費差額及教學輔導費作業要點</t>
  </si>
  <si>
    <t>外國僑民學校</t>
  </si>
  <si>
    <t>教育部國民及學前教育署補助外國僑民學校及附設幼兒園要點</t>
  </si>
  <si>
    <t>為改善外國僑民學校國中小及幼兒園階段教學環境及師資結構。</t>
  </si>
  <si>
    <t>1.公私立幼兒園各班級之導師。
2.公私立幼兒園各班級之教保員及助理教保員。</t>
  </si>
  <si>
    <t>教育部國民及學前教育署補助公私立幼兒園導師費差額及教保費要點</t>
    <phoneticPr fontId="2" type="noConversion"/>
  </si>
  <si>
    <t>因應取消軍教薪資免稅，配合整體課稅配套，補助公私立幼兒園教師之導師費差額與教保員、助理教保員之教保費。</t>
  </si>
  <si>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phoneticPr fontId="2" type="noConversion"/>
  </si>
  <si>
    <t>幼兒就讀幼兒園補助辦法第4條</t>
  </si>
  <si>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</si>
  <si>
    <t>各縣市國民中小學及幼稚園。</t>
  </si>
  <si>
    <t>1.國民教育法第5-1條。
2.幼兒教育及照顧法第33條。</t>
    <phoneticPr fontId="2" type="noConversion"/>
  </si>
  <si>
    <t>1.國民教育法第5-1條。
2.幼兒教育及照顧法第33條。</t>
    <phoneticPr fontId="2" type="noConversion"/>
  </si>
  <si>
    <t>補助辦理高中職、特殊教育學校、國民中小學及幼稚園場所投保公共意外責任保險之保險費，建立友善校園環境。</t>
  </si>
  <si>
    <t>縣市政府</t>
  </si>
  <si>
    <t>教育部補助地方政府充實中小學校園營養師編制實施計畫</t>
  </si>
  <si>
    <t>依學校衛生法規定進用校園營養師。</t>
  </si>
  <si>
    <t>補助國民中小學及幼兒園學生投保團體保險之保險費。</t>
    <phoneticPr fontId="2" type="noConversion"/>
  </si>
  <si>
    <t>1.直轄市、縣(市)政府
2.教育部所屬國立國民中小學(部)</t>
  </si>
  <si>
    <t>1.國民教育法第10條。
2.學生輔導法第10條。
3.國民小學與國民中學班級編制及教職員員額編制準則。</t>
    <phoneticPr fontId="2" type="noConversion"/>
  </si>
  <si>
    <t>1.配合精緻國教發展需求，提升教育專業品質，促進教育精緻化。
2.落實國民中小學輔導教師法定編制，解決學校輔導人力不足現象。
3.有效支援國民中小學教師輔導工作，改善教師工作負荷過重現象。</t>
  </si>
  <si>
    <t>直轄市、縣(市)政府</t>
  </si>
  <si>
    <t>1.國民教育法第10條。
2.學生輔導法第11條。
3.國民小學國民中學及直轄市縣(市)政府置專任專業輔導人員辦法</t>
    <phoneticPr fontId="2" type="noConversion"/>
  </si>
  <si>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</si>
  <si>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國教署所轄私立高級中等學校教職員</t>
  </si>
  <si>
    <t>依私校法第64條第4項及學校法人及其所屬私立學校教職員退休撫卹離職資遣條例第8條第11項規定</t>
  </si>
  <si>
    <t>教職員在退撫儲金前任職年資之退休、資遣及撫卹金，由原私校退撫基金支點，如有不足，分別由學校主管機關編列預算或在年度預算範圍內分年調整支應。</t>
  </si>
  <si>
    <t>3</t>
    <phoneticPr fontId="2" type="noConversion"/>
  </si>
  <si>
    <t>1.健保費用-私立高級中等以下學校教職員。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</si>
  <si>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</si>
  <si>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</si>
  <si>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1</t>
    <phoneticPr fontId="2" type="noConversion"/>
  </si>
  <si>
    <t>1.直轄市、縣(市)政府
2.教育部主管之國立及私立高級中等以下學校</t>
    <phoneticPr fontId="2" type="noConversion"/>
  </si>
  <si>
    <t>教育部及所屬機關商借高級中等以下學校及幼兒園教師作業原則</t>
    <phoneticPr fontId="2" type="noConversion"/>
  </si>
  <si>
    <t>用於支付商借教師至本署服務所遺課務之代理代課費（含勞、健保、退休提列）、代理（課）年終、商借教師考績獎金及不休假獎金。</t>
    <phoneticPr fontId="2" type="noConversion"/>
  </si>
  <si>
    <t>私立大學校院。</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</si>
  <si>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phoneticPr fontId="2" type="noConversion"/>
  </si>
  <si>
    <t>補助私立大學校院建築貸款及興建學生宿舍貸款利息，以改善學生學習及生活環境，減輕學校財務負擔。</t>
  </si>
  <si>
    <t>3</t>
    <phoneticPr fontId="2" type="noConversion"/>
  </si>
  <si>
    <t>3</t>
    <phoneticPr fontId="2" type="noConversion"/>
  </si>
  <si>
    <t>幼兒園在職教保員修習幼兒園師資職前教育課程專班學分費補助辦法(依幼兒教育及照顧法第18條第14項授權訂定)</t>
    <phoneticPr fontId="2" type="noConversion"/>
  </si>
  <si>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phoneticPr fontId="2" type="noConversion"/>
  </si>
  <si>
    <t>私立大學校院(私校退撫儲金部分包括本部國民及學前教育署所屬私立高中職)</t>
  </si>
  <si>
    <t xml:space="preserve">1.公教人員保險法
2.全民健康保險法 
3.學校法人及其所屬私立學校教職員退休撫卹離職資遣條例                                                                                           </t>
  </si>
  <si>
    <t xml:space="preserve">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
</t>
  </si>
  <si>
    <t>補助固定操作維護成本。</t>
    <phoneticPr fontId="2" type="noConversion"/>
  </si>
  <si>
    <t>為補助調整教師授課節數後兼課鐘點費及導師費，充實國民小學行政人力及增置教師。</t>
    <phoneticPr fontId="2" type="noConversion"/>
  </si>
  <si>
    <t>合計</t>
    <phoneticPr fontId="2" type="noConversion"/>
  </si>
  <si>
    <t>教育部統計處</t>
  </si>
  <si>
    <t>教育部統計處</t>
    <phoneticPr fontId="2" type="noConversion"/>
  </si>
  <si>
    <t>1.直轄市、縣(市)政府
2.教育部主管之國立及私立高級中等以下學校</t>
  </si>
  <si>
    <t>教育部及所屬機關商借高級中等以下學校及幼兒園教師作業原則</t>
  </si>
  <si>
    <t>一般行政</t>
    <phoneticPr fontId="2" type="noConversion"/>
  </si>
  <si>
    <t>直轄市、縣(市)政府</t>
    <phoneticPr fontId="2" type="noConversion"/>
  </si>
  <si>
    <t>用於支付商借教師至本司服務所遺課務之代理代課費（含勞、健保、退休提列）、代理（課）年終、商借教師考績獎金及不休假獎金。</t>
  </si>
  <si>
    <t>用於支付商借教師至本部服務所遺課務之代理代課費（含勞、健保、退休提列）、代理（課）年終、商借教師考績獎金及不休假獎金。</t>
  </si>
  <si>
    <t>用於支付商借教師至本部服務所遺課務之代理代課費（含勞、健保、退休提列）、代理（課）年終、商借教師考績獎金及不休假獎金。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</si>
</sst>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7" formatCode="_-* #,##0_-;\-* #,##0_-;_-* &quot;-&quot;??_-;_-@_-"/>
    <numFmt numFmtId="179" formatCode="#,##0_);[Red]\(#,##0\)"/>
    <numFmt numFmtId="180" formatCode="_-* #,##0_-;\-* #,##0_-;_-* #,##0_-;_-@_-"/>
  </numFmts>
  <fonts count="10">
    <font>
      <sz val="12"/>
      <name val="新細明體"/>
      <family val="1"/>
      <charset val="136"/>
    </font>
    <font>
      <sz val="12"/>
      <name val="新細明體"/>
      <family val="1"/>
      <charset val="136"/>
    </font>
    <font>
      <sz val="9"/>
      <name val="新細明體"/>
      <family val="1"/>
      <charset val="136"/>
    </font>
    <font>
      <sz val="10"/>
      <name val="Helv"/>
      <family val="2"/>
    </font>
    <font>
      <sz val="12"/>
      <name val="圖龍細楷"/>
      <family val="3"/>
      <charset val="136"/>
    </font>
    <font>
      <sz val="12"/>
      <color theme="1"/>
      <name val="新細明體"/>
      <family val="1"/>
      <charset val="136"/>
      <scheme val="minor"/>
    </font>
    <font>
      <sz val="12"/>
      <color theme="1"/>
      <name val="標楷體"/>
      <family val="4"/>
      <charset val="136"/>
    </font>
    <font>
      <b/>
      <sz val="14"/>
      <color theme="1"/>
      <name val="標楷體"/>
      <family val="4"/>
      <charset val="136"/>
    </font>
    <font>
      <b/>
      <sz val="12"/>
      <color theme="1"/>
      <name val="標楷體"/>
      <family val="4"/>
      <charset val="136"/>
    </font>
    <font>
      <b/>
      <sz val="24"/>
      <color theme="1"/>
      <name val="標楷體"/>
      <family val="4"/>
      <charset val="136"/>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0">
    <xf numFmtId="0" fontId="0" fillId="0" borderId="0">
      <alignment vertical="center"/>
    </xf>
    <xf numFmtId="0" fontId="5" fillId="0" borderId="0">
      <alignment vertical="center"/>
    </xf>
    <xf numFmtId="0" fontId="1" fillId="0" borderId="0"/>
    <xf numFmtId="0" fontId="5"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37" fontId="4" fillId="0" borderId="1">
      <alignment horizontal="justify" vertical="center" wrapText="1"/>
    </xf>
    <xf numFmtId="0" fontId="3" fillId="0" borderId="0"/>
  </cellStyleXfs>
  <cellXfs count="56">
    <xf numFmtId="0" fontId="0" fillId="0" borderId="0" xfId="0">
      <alignment vertical="center"/>
    </xf>
    <xf numFmtId="0" fontId="6" fillId="0" borderId="1" xfId="0" applyFont="1" applyBorder="1" applyAlignment="1">
      <alignment vertical="top" wrapText="1"/>
    </xf>
    <xf numFmtId="0" fontId="6" fillId="0" borderId="1" xfId="0" applyFont="1" applyFill="1" applyBorder="1" applyAlignment="1">
      <alignment vertical="top" wrapText="1"/>
    </xf>
    <xf numFmtId="49" fontId="6" fillId="0" borderId="1" xfId="4" applyNumberFormat="1"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0" xfId="0" applyFont="1">
      <alignment vertical="center"/>
    </xf>
    <xf numFmtId="177" fontId="6" fillId="0" borderId="0" xfId="4" applyNumberFormat="1" applyFont="1" applyFill="1" applyBorder="1" applyAlignment="1">
      <alignment horizontal="left" vertical="center"/>
    </xf>
    <xf numFmtId="177" fontId="6" fillId="0" borderId="0" xfId="4" applyNumberFormat="1" applyFont="1" applyFill="1" applyAlignment="1">
      <alignment horizontal="left"/>
    </xf>
    <xf numFmtId="180" fontId="6" fillId="2" borderId="1" xfId="4" applyNumberFormat="1" applyFont="1" applyFill="1" applyBorder="1" applyAlignment="1">
      <alignment horizontal="right" vertical="center"/>
    </xf>
    <xf numFmtId="0" fontId="6" fillId="0" borderId="0" xfId="0" applyFont="1" applyFill="1">
      <alignment vertical="center"/>
    </xf>
    <xf numFmtId="177" fontId="7" fillId="0" borderId="0" xfId="4" applyNumberFormat="1" applyFont="1" applyFill="1" applyBorder="1" applyAlignment="1">
      <alignment horizontal="left" vertical="center"/>
    </xf>
    <xf numFmtId="177" fontId="6" fillId="0" borderId="0" xfId="4" applyNumberFormat="1" applyFont="1" applyFill="1" applyAlignment="1">
      <alignment horizontal="center" vertical="center"/>
    </xf>
    <xf numFmtId="49" fontId="6" fillId="0" borderId="4" xfId="4" applyNumberFormat="1" applyFont="1" applyFill="1" applyBorder="1" applyAlignment="1">
      <alignment horizontal="center" vertical="top" wrapText="1"/>
    </xf>
    <xf numFmtId="177" fontId="6" fillId="0" borderId="1" xfId="4" applyNumberFormat="1" applyFont="1" applyFill="1" applyBorder="1" applyAlignment="1">
      <alignment vertical="top" wrapText="1"/>
    </xf>
    <xf numFmtId="0" fontId="6" fillId="0" borderId="0" xfId="0" applyFont="1" applyAlignment="1">
      <alignment vertical="top"/>
    </xf>
    <xf numFmtId="177" fontId="6" fillId="0" borderId="0" xfId="4" applyNumberFormat="1" applyFont="1" applyFill="1" applyAlignment="1">
      <alignment horizontal="center" vertical="center" wrapText="1"/>
    </xf>
    <xf numFmtId="177" fontId="6" fillId="0" borderId="0" xfId="4" applyNumberFormat="1" applyFont="1" applyFill="1" applyAlignment="1">
      <alignment wrapText="1"/>
    </xf>
    <xf numFmtId="177" fontId="8" fillId="0" borderId="0" xfId="4" applyNumberFormat="1" applyFont="1" applyFill="1" applyAlignment="1">
      <alignment wrapText="1"/>
    </xf>
    <xf numFmtId="177" fontId="6" fillId="0" borderId="0" xfId="4" applyNumberFormat="1" applyFont="1" applyFill="1" applyAlignment="1"/>
    <xf numFmtId="179" fontId="6" fillId="0" borderId="1" xfId="4" applyNumberFormat="1" applyFont="1" applyFill="1" applyBorder="1" applyAlignment="1">
      <alignment horizontal="right" vertical="top"/>
    </xf>
    <xf numFmtId="179" fontId="6" fillId="0" borderId="1" xfId="4" applyNumberFormat="1" applyFont="1" applyFill="1" applyBorder="1" applyAlignment="1">
      <alignment horizontal="right" vertical="top" wrapText="1"/>
    </xf>
    <xf numFmtId="179" fontId="6" fillId="0" borderId="2" xfId="0" applyNumberFormat="1" applyFont="1" applyFill="1" applyBorder="1" applyAlignment="1">
      <alignment horizontal="right" vertical="top" wrapText="1"/>
    </xf>
    <xf numFmtId="49" fontId="6" fillId="0" borderId="1" xfId="4" applyNumberFormat="1" applyFont="1" applyFill="1" applyBorder="1" applyAlignment="1">
      <alignment horizontal="left" vertical="top" wrapText="1"/>
    </xf>
    <xf numFmtId="49" fontId="6" fillId="0" borderId="1" xfId="7" applyNumberFormat="1" applyFont="1" applyFill="1" applyBorder="1" applyAlignment="1">
      <alignment horizontal="left" vertical="top" wrapText="1"/>
    </xf>
    <xf numFmtId="0" fontId="6" fillId="0" borderId="2" xfId="0" applyFont="1" applyFill="1" applyBorder="1" applyAlignment="1">
      <alignment horizontal="left" vertical="top" wrapText="1"/>
    </xf>
    <xf numFmtId="177" fontId="6" fillId="2" borderId="1" xfId="4" applyNumberFormat="1" applyFont="1" applyFill="1" applyBorder="1" applyAlignment="1">
      <alignment horizontal="left" vertical="top"/>
    </xf>
    <xf numFmtId="180" fontId="6" fillId="2" borderId="1" xfId="4" applyNumberFormat="1" applyFont="1" applyFill="1" applyBorder="1" applyAlignment="1">
      <alignment horizontal="center" vertical="center"/>
    </xf>
    <xf numFmtId="177" fontId="6" fillId="2" borderId="1" xfId="4" applyNumberFormat="1" applyFont="1" applyFill="1" applyBorder="1" applyAlignment="1">
      <alignment horizontal="center" vertical="center"/>
    </xf>
    <xf numFmtId="179" fontId="6" fillId="2" borderId="1" xfId="4" applyNumberFormat="1" applyFont="1" applyFill="1" applyBorder="1" applyAlignment="1">
      <alignment horizontal="right" vertical="top"/>
    </xf>
    <xf numFmtId="177" fontId="6" fillId="2" borderId="1" xfId="4" applyNumberFormat="1" applyFont="1" applyFill="1" applyBorder="1" applyAlignment="1">
      <alignment vertical="top" wrapText="1"/>
    </xf>
    <xf numFmtId="179" fontId="6" fillId="2" borderId="1" xfId="4" applyNumberFormat="1" applyFont="1" applyFill="1" applyBorder="1" applyAlignment="1">
      <alignment horizontal="right" vertical="center"/>
    </xf>
    <xf numFmtId="177" fontId="6" fillId="2" borderId="2" xfId="4" applyNumberFormat="1" applyFont="1" applyFill="1" applyBorder="1" applyAlignment="1">
      <alignment vertical="center" wrapText="1"/>
    </xf>
    <xf numFmtId="0" fontId="6" fillId="0" borderId="0" xfId="0" applyFont="1" applyAlignment="1">
      <alignment vertical="center"/>
    </xf>
    <xf numFmtId="49" fontId="6" fillId="2" borderId="1" xfId="4"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77" fontId="6" fillId="2" borderId="2" xfId="4" applyNumberFormat="1" applyFont="1" applyFill="1" applyBorder="1" applyAlignment="1">
      <alignment horizontal="center" vertical="top"/>
    </xf>
    <xf numFmtId="0" fontId="6" fillId="2" borderId="1" xfId="0" applyFont="1" applyFill="1" applyBorder="1" applyAlignment="1">
      <alignment vertical="top" wrapText="1"/>
    </xf>
    <xf numFmtId="49" fontId="6" fillId="0" borderId="5" xfId="4" applyNumberFormat="1" applyFont="1" applyFill="1" applyBorder="1" applyAlignment="1">
      <alignment horizontal="center" vertical="center" wrapText="1"/>
    </xf>
    <xf numFmtId="49" fontId="6" fillId="0" borderId="6" xfId="4"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177" fontId="6" fillId="0" borderId="0" xfId="4" applyNumberFormat="1" applyFont="1" applyFill="1" applyAlignment="1">
      <alignment horizontal="left" vertical="top" wrapText="1" indent="3"/>
    </xf>
    <xf numFmtId="177" fontId="6" fillId="0" borderId="7" xfId="4" applyNumberFormat="1" applyFont="1" applyFill="1" applyBorder="1" applyAlignment="1">
      <alignment horizontal="left" vertical="top" wrapText="1"/>
    </xf>
    <xf numFmtId="0" fontId="6" fillId="0" borderId="0" xfId="0" applyFont="1" applyAlignment="1">
      <alignment horizontal="left" vertical="top" wrapText="1" indent="3"/>
    </xf>
    <xf numFmtId="177" fontId="6" fillId="0" borderId="5" xfId="4" applyNumberFormat="1" applyFont="1" applyFill="1" applyBorder="1" applyAlignment="1">
      <alignment horizontal="center" vertical="center" wrapText="1"/>
    </xf>
    <xf numFmtId="177" fontId="6" fillId="0" borderId="6" xfId="4" applyNumberFormat="1" applyFont="1" applyFill="1" applyBorder="1" applyAlignment="1">
      <alignment horizontal="center" vertical="center" wrapText="1"/>
    </xf>
    <xf numFmtId="177" fontId="6" fillId="0" borderId="2" xfId="4"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177" fontId="9" fillId="0" borderId="0" xfId="4" applyNumberFormat="1" applyFont="1" applyFill="1" applyAlignment="1">
      <alignment horizontal="center"/>
    </xf>
    <xf numFmtId="0" fontId="6" fillId="0" borderId="0" xfId="0" applyFont="1" applyAlignment="1">
      <alignment horizontal="center"/>
    </xf>
    <xf numFmtId="177" fontId="6" fillId="0" borderId="5" xfId="4"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cellXfs>
  <cellStyles count="10">
    <cellStyle name="一般" xfId="0" builtinId="0"/>
    <cellStyle name="一般 2" xfId="1"/>
    <cellStyle name="一般 2 2" xfId="2"/>
    <cellStyle name="一般 3" xfId="3"/>
    <cellStyle name="千分位" xfId="4" builtinId="3"/>
    <cellStyle name="千分位 2" xfId="5"/>
    <cellStyle name="千分位 3" xfId="6"/>
    <cellStyle name="千分位 4" xfId="7"/>
    <cellStyle name="置中左右齊自動換列" xfId="8"/>
    <cellStyle name="樣式 1"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BreakPreview" zoomScaleNormal="100" zoomScaleSheetLayoutView="100" workbookViewId="0">
      <pane xSplit="3" ySplit="6" topLeftCell="D7" activePane="bottomRight" state="frozen"/>
      <selection pane="topRight" activeCell="D1" sqref="D1"/>
      <selection pane="bottomLeft" activeCell="A12" sqref="A12"/>
      <selection pane="bottomRight" activeCell="M31" sqref="M31"/>
    </sheetView>
  </sheetViews>
  <sheetFormatPr defaultRowHeight="24.75" customHeight="1"/>
  <cols>
    <col min="1" max="1" width="11.375" style="9" customWidth="1"/>
    <col min="2" max="2" width="6.375" style="17" customWidth="1"/>
    <col min="3" max="3" width="19.125" style="18" customWidth="1"/>
    <col min="4" max="4" width="19.125" style="19" customWidth="1"/>
    <col min="5" max="5" width="7.5" style="20" customWidth="1"/>
    <col min="6" max="6" width="20.75" style="20" customWidth="1"/>
    <col min="7" max="7" width="36.5" style="20" customWidth="1"/>
    <col min="8" max="8" width="32.5" style="20" customWidth="1"/>
    <col min="9" max="16384" width="9" style="7"/>
  </cols>
  <sheetData>
    <row r="1" spans="1:8" ht="31.5" customHeight="1">
      <c r="A1" s="49" t="s">
        <v>42</v>
      </c>
      <c r="B1" s="50"/>
      <c r="C1" s="50"/>
      <c r="D1" s="50"/>
      <c r="E1" s="50"/>
      <c r="F1" s="50"/>
      <c r="G1" s="50"/>
      <c r="H1" s="50"/>
    </row>
    <row r="2" spans="1:8" ht="24.75" customHeight="1">
      <c r="A2" s="8"/>
      <c r="B2" s="12"/>
      <c r="C2" s="12"/>
      <c r="D2" s="12"/>
      <c r="E2" s="12"/>
      <c r="F2" s="12"/>
      <c r="G2" s="12"/>
      <c r="H2" s="13" t="s">
        <v>32</v>
      </c>
    </row>
    <row r="3" spans="1:8" ht="24" customHeight="1">
      <c r="A3" s="51" t="s">
        <v>33</v>
      </c>
      <c r="B3" s="45" t="s">
        <v>8</v>
      </c>
      <c r="C3" s="45" t="s">
        <v>14</v>
      </c>
      <c r="D3" s="45" t="s">
        <v>43</v>
      </c>
      <c r="E3" s="39" t="s">
        <v>26</v>
      </c>
      <c r="F3" s="45" t="s">
        <v>9</v>
      </c>
      <c r="G3" s="45" t="s">
        <v>27</v>
      </c>
      <c r="H3" s="48" t="s">
        <v>28</v>
      </c>
    </row>
    <row r="4" spans="1:8" ht="24" customHeight="1">
      <c r="A4" s="52"/>
      <c r="B4" s="46"/>
      <c r="C4" s="46"/>
      <c r="D4" s="54"/>
      <c r="E4" s="40"/>
      <c r="F4" s="46"/>
      <c r="G4" s="46"/>
      <c r="H4" s="48"/>
    </row>
    <row r="5" spans="1:8" ht="24" customHeight="1">
      <c r="A5" s="53"/>
      <c r="B5" s="47"/>
      <c r="C5" s="47"/>
      <c r="D5" s="55"/>
      <c r="E5" s="41"/>
      <c r="F5" s="47"/>
      <c r="G5" s="47"/>
      <c r="H5" s="48"/>
    </row>
    <row r="6" spans="1:8" s="34" customFormat="1" ht="24.75" customHeight="1">
      <c r="A6" s="37"/>
      <c r="B6" s="33"/>
      <c r="C6" s="37" t="s">
        <v>127</v>
      </c>
      <c r="D6" s="32">
        <f>SUMIF($C$9:$C$50,"小計",D$9:D$50)</f>
        <v>37017228</v>
      </c>
      <c r="E6" s="28"/>
      <c r="F6" s="10"/>
      <c r="G6" s="10"/>
      <c r="H6" s="10"/>
    </row>
    <row r="7" spans="1:8" ht="270" customHeight="1">
      <c r="A7" s="1" t="s">
        <v>19</v>
      </c>
      <c r="B7" s="15">
        <v>1</v>
      </c>
      <c r="C7" s="3" t="s">
        <v>3</v>
      </c>
      <c r="D7" s="21">
        <v>7803</v>
      </c>
      <c r="E7" s="14" t="s">
        <v>118</v>
      </c>
      <c r="F7" s="24" t="s">
        <v>115</v>
      </c>
      <c r="G7" s="25" t="s">
        <v>116</v>
      </c>
      <c r="H7" s="24" t="s">
        <v>117</v>
      </c>
    </row>
    <row r="8" spans="1:8" ht="185.25" customHeight="1">
      <c r="A8" s="1" t="s">
        <v>19</v>
      </c>
      <c r="B8" s="15">
        <v>2</v>
      </c>
      <c r="C8" s="3" t="s">
        <v>3</v>
      </c>
      <c r="D8" s="21">
        <v>145443</v>
      </c>
      <c r="E8" s="14" t="s">
        <v>119</v>
      </c>
      <c r="F8" s="24" t="s">
        <v>61</v>
      </c>
      <c r="G8" s="24" t="s">
        <v>121</v>
      </c>
      <c r="H8" s="24" t="s">
        <v>63</v>
      </c>
    </row>
    <row r="9" spans="1:8" ht="33">
      <c r="A9" s="38" t="s">
        <v>19</v>
      </c>
      <c r="B9" s="31"/>
      <c r="C9" s="35" t="s">
        <v>7</v>
      </c>
      <c r="D9" s="30">
        <f>SUM(D7:D8)</f>
        <v>153246</v>
      </c>
      <c r="E9" s="29"/>
      <c r="F9" s="27"/>
      <c r="G9" s="27"/>
      <c r="H9" s="27"/>
    </row>
    <row r="10" spans="1:8" ht="227.25" customHeight="1">
      <c r="A10" s="1" t="s">
        <v>20</v>
      </c>
      <c r="B10" s="15">
        <v>1</v>
      </c>
      <c r="C10" s="3" t="s">
        <v>3</v>
      </c>
      <c r="D10" s="21">
        <v>6500</v>
      </c>
      <c r="E10" s="14">
        <v>3</v>
      </c>
      <c r="F10" s="24" t="s">
        <v>58</v>
      </c>
      <c r="G10" s="24" t="s">
        <v>59</v>
      </c>
      <c r="H10" s="24" t="s">
        <v>60</v>
      </c>
    </row>
    <row r="11" spans="1:8" ht="173.25" customHeight="1">
      <c r="A11" s="1" t="s">
        <v>20</v>
      </c>
      <c r="B11" s="15">
        <v>2</v>
      </c>
      <c r="C11" s="3" t="s">
        <v>3</v>
      </c>
      <c r="D11" s="21">
        <v>145443</v>
      </c>
      <c r="E11" s="14" t="s">
        <v>10</v>
      </c>
      <c r="F11" s="24" t="s">
        <v>61</v>
      </c>
      <c r="G11" s="24" t="s">
        <v>62</v>
      </c>
      <c r="H11" s="24" t="s">
        <v>63</v>
      </c>
    </row>
    <row r="12" spans="1:8" ht="49.5">
      <c r="A12" s="38" t="s">
        <v>20</v>
      </c>
      <c r="B12" s="31"/>
      <c r="C12" s="35" t="s">
        <v>7</v>
      </c>
      <c r="D12" s="30">
        <f>+D10+D11</f>
        <v>151943</v>
      </c>
      <c r="E12" s="29"/>
      <c r="F12" s="27"/>
      <c r="G12" s="27"/>
      <c r="H12" s="27"/>
    </row>
    <row r="13" spans="1:8" s="11" customFormat="1" ht="273.75" customHeight="1">
      <c r="A13" s="2" t="s">
        <v>48</v>
      </c>
      <c r="B13" s="15">
        <v>1</v>
      </c>
      <c r="C13" s="3" t="s">
        <v>44</v>
      </c>
      <c r="D13" s="21">
        <v>11000</v>
      </c>
      <c r="E13" s="14">
        <v>3</v>
      </c>
      <c r="F13" s="24" t="s">
        <v>45</v>
      </c>
      <c r="G13" s="24" t="s">
        <v>120</v>
      </c>
      <c r="H13" s="24" t="s">
        <v>46</v>
      </c>
    </row>
    <row r="14" spans="1:8" s="11" customFormat="1" ht="114.75" customHeight="1">
      <c r="A14" s="2" t="s">
        <v>47</v>
      </c>
      <c r="B14" s="15">
        <v>2</v>
      </c>
      <c r="C14" s="3" t="s">
        <v>44</v>
      </c>
      <c r="D14" s="21">
        <v>1200</v>
      </c>
      <c r="E14" s="14" t="s">
        <v>1</v>
      </c>
      <c r="F14" s="24" t="s">
        <v>130</v>
      </c>
      <c r="G14" s="24" t="s">
        <v>131</v>
      </c>
      <c r="H14" s="24" t="s">
        <v>134</v>
      </c>
    </row>
    <row r="15" spans="1:8" ht="66.75" customHeight="1">
      <c r="A15" s="38" t="s">
        <v>47</v>
      </c>
      <c r="B15" s="31"/>
      <c r="C15" s="35" t="s">
        <v>7</v>
      </c>
      <c r="D15" s="30">
        <f>+D13+D14</f>
        <v>12200</v>
      </c>
      <c r="E15" s="29"/>
      <c r="F15" s="27"/>
      <c r="G15" s="27"/>
      <c r="H15" s="27"/>
    </row>
    <row r="16" spans="1:8" ht="115.5" customHeight="1">
      <c r="A16" s="2" t="s">
        <v>21</v>
      </c>
      <c r="B16" s="15">
        <v>1</v>
      </c>
      <c r="C16" s="3" t="s">
        <v>4</v>
      </c>
      <c r="D16" s="21">
        <v>2500</v>
      </c>
      <c r="E16" s="14" t="s">
        <v>54</v>
      </c>
      <c r="F16" s="24" t="s">
        <v>55</v>
      </c>
      <c r="G16" s="24" t="s">
        <v>56</v>
      </c>
      <c r="H16" s="24" t="s">
        <v>57</v>
      </c>
    </row>
    <row r="17" spans="1:8" ht="115.5" customHeight="1">
      <c r="A17" s="2" t="s">
        <v>21</v>
      </c>
      <c r="B17" s="15">
        <v>2</v>
      </c>
      <c r="C17" s="3" t="s">
        <v>4</v>
      </c>
      <c r="D17" s="21">
        <v>3400</v>
      </c>
      <c r="E17" s="14" t="s">
        <v>1</v>
      </c>
      <c r="F17" s="24" t="s">
        <v>130</v>
      </c>
      <c r="G17" s="24" t="s">
        <v>131</v>
      </c>
      <c r="H17" s="24" t="s">
        <v>135</v>
      </c>
    </row>
    <row r="18" spans="1:8" ht="33">
      <c r="A18" s="38" t="s">
        <v>21</v>
      </c>
      <c r="B18" s="31"/>
      <c r="C18" s="35" t="s">
        <v>7</v>
      </c>
      <c r="D18" s="30">
        <f>+D16+D17</f>
        <v>5900</v>
      </c>
      <c r="E18" s="29"/>
      <c r="F18" s="27"/>
      <c r="G18" s="27"/>
      <c r="H18" s="27"/>
    </row>
    <row r="19" spans="1:8" ht="194.25" customHeight="1">
      <c r="A19" s="1" t="s">
        <v>23</v>
      </c>
      <c r="B19" s="15">
        <v>1</v>
      </c>
      <c r="C19" s="3" t="s">
        <v>3</v>
      </c>
      <c r="D19" s="21">
        <v>2532013</v>
      </c>
      <c r="E19" s="14" t="s">
        <v>13</v>
      </c>
      <c r="F19" s="24" t="s">
        <v>51</v>
      </c>
      <c r="G19" s="24" t="s">
        <v>52</v>
      </c>
      <c r="H19" s="24" t="s">
        <v>53</v>
      </c>
    </row>
    <row r="20" spans="1:8" ht="70.5" customHeight="1">
      <c r="A20" s="38" t="s">
        <v>23</v>
      </c>
      <c r="B20" s="31"/>
      <c r="C20" s="36" t="s">
        <v>7</v>
      </c>
      <c r="D20" s="30">
        <f>+D19</f>
        <v>2532013</v>
      </c>
      <c r="E20" s="29"/>
      <c r="F20" s="27"/>
      <c r="G20" s="27"/>
      <c r="H20" s="27"/>
    </row>
    <row r="21" spans="1:8" ht="141.75" customHeight="1">
      <c r="A21" s="1" t="s">
        <v>22</v>
      </c>
      <c r="B21" s="15">
        <v>1</v>
      </c>
      <c r="C21" s="3" t="s">
        <v>6</v>
      </c>
      <c r="D21" s="21">
        <v>26600</v>
      </c>
      <c r="E21" s="14" t="s">
        <v>2</v>
      </c>
      <c r="F21" s="24" t="s">
        <v>49</v>
      </c>
      <c r="G21" s="24" t="s">
        <v>50</v>
      </c>
      <c r="H21" s="24" t="s">
        <v>125</v>
      </c>
    </row>
    <row r="22" spans="1:8" ht="124.5" customHeight="1">
      <c r="A22" s="1" t="s">
        <v>22</v>
      </c>
      <c r="B22" s="15">
        <v>2</v>
      </c>
      <c r="C22" s="3" t="s">
        <v>6</v>
      </c>
      <c r="D22" s="21">
        <v>2887</v>
      </c>
      <c r="E22" s="14" t="s">
        <v>1</v>
      </c>
      <c r="F22" s="24" t="s">
        <v>130</v>
      </c>
      <c r="G22" s="24" t="s">
        <v>131</v>
      </c>
      <c r="H22" s="24" t="s">
        <v>135</v>
      </c>
    </row>
    <row r="23" spans="1:8" ht="49.5">
      <c r="A23" s="38" t="s">
        <v>22</v>
      </c>
      <c r="B23" s="31"/>
      <c r="C23" s="35" t="s">
        <v>7</v>
      </c>
      <c r="D23" s="30">
        <f>+D21+D22</f>
        <v>29487</v>
      </c>
      <c r="E23" s="29"/>
      <c r="F23" s="27"/>
      <c r="G23" s="27"/>
      <c r="H23" s="27"/>
    </row>
    <row r="24" spans="1:8" ht="89.25" customHeight="1">
      <c r="A24" s="1" t="s">
        <v>18</v>
      </c>
      <c r="B24" s="15">
        <v>1</v>
      </c>
      <c r="C24" s="3" t="s">
        <v>5</v>
      </c>
      <c r="D24" s="21">
        <v>9000</v>
      </c>
      <c r="E24" s="14" t="s">
        <v>1</v>
      </c>
      <c r="F24" s="24" t="s">
        <v>34</v>
      </c>
      <c r="G24" s="24" t="s">
        <v>15</v>
      </c>
      <c r="H24" s="24" t="s">
        <v>16</v>
      </c>
    </row>
    <row r="25" spans="1:8" ht="90" customHeight="1">
      <c r="A25" s="1" t="s">
        <v>18</v>
      </c>
      <c r="B25" s="15">
        <v>2</v>
      </c>
      <c r="C25" s="3" t="s">
        <v>5</v>
      </c>
      <c r="D25" s="21">
        <v>9000</v>
      </c>
      <c r="E25" s="14" t="s">
        <v>1</v>
      </c>
      <c r="F25" s="24" t="s">
        <v>34</v>
      </c>
      <c r="G25" s="24" t="s">
        <v>35</v>
      </c>
      <c r="H25" s="24" t="s">
        <v>17</v>
      </c>
    </row>
    <row r="26" spans="1:8" ht="84.75" customHeight="1">
      <c r="A26" s="1" t="s">
        <v>18</v>
      </c>
      <c r="B26" s="15">
        <v>3</v>
      </c>
      <c r="C26" s="3" t="s">
        <v>5</v>
      </c>
      <c r="D26" s="21">
        <v>42000</v>
      </c>
      <c r="E26" s="14" t="s">
        <v>10</v>
      </c>
      <c r="F26" s="24" t="s">
        <v>36</v>
      </c>
      <c r="G26" s="24" t="s">
        <v>29</v>
      </c>
      <c r="H26" s="24" t="s">
        <v>37</v>
      </c>
    </row>
    <row r="27" spans="1:8" ht="135.75" customHeight="1">
      <c r="A27" s="1" t="s">
        <v>18</v>
      </c>
      <c r="B27" s="15">
        <v>4</v>
      </c>
      <c r="C27" s="3" t="s">
        <v>5</v>
      </c>
      <c r="D27" s="21">
        <v>11840</v>
      </c>
      <c r="E27" s="14" t="s">
        <v>10</v>
      </c>
      <c r="F27" s="24" t="s">
        <v>11</v>
      </c>
      <c r="G27" s="24" t="s">
        <v>12</v>
      </c>
      <c r="H27" s="24" t="s">
        <v>30</v>
      </c>
    </row>
    <row r="28" spans="1:8" ht="49.5">
      <c r="A28" s="38" t="s">
        <v>18</v>
      </c>
      <c r="B28" s="31"/>
      <c r="C28" s="35" t="s">
        <v>7</v>
      </c>
      <c r="D28" s="30">
        <f>SUM(D24:D27)</f>
        <v>71840</v>
      </c>
      <c r="E28" s="29"/>
      <c r="F28" s="27"/>
      <c r="G28" s="27"/>
      <c r="H28" s="27"/>
    </row>
    <row r="29" spans="1:8" ht="103.5" customHeight="1">
      <c r="A29" s="1" t="s">
        <v>129</v>
      </c>
      <c r="B29" s="15">
        <v>1</v>
      </c>
      <c r="C29" s="3" t="s">
        <v>132</v>
      </c>
      <c r="D29" s="21">
        <v>763</v>
      </c>
      <c r="E29" s="14" t="s">
        <v>111</v>
      </c>
      <c r="F29" s="24" t="s">
        <v>133</v>
      </c>
      <c r="G29" s="24" t="s">
        <v>131</v>
      </c>
      <c r="H29" s="24" t="s">
        <v>136</v>
      </c>
    </row>
    <row r="30" spans="1:8" ht="33">
      <c r="A30" s="38" t="s">
        <v>128</v>
      </c>
      <c r="B30" s="31"/>
      <c r="C30" s="35" t="s">
        <v>7</v>
      </c>
      <c r="D30" s="30">
        <f>D29</f>
        <v>763</v>
      </c>
      <c r="E30" s="29"/>
      <c r="F30" s="27"/>
      <c r="G30" s="27"/>
      <c r="H30" s="27"/>
    </row>
    <row r="31" spans="1:8" s="16" customFormat="1" ht="325.5" customHeight="1">
      <c r="A31" s="1" t="s">
        <v>24</v>
      </c>
      <c r="B31" s="15">
        <v>1</v>
      </c>
      <c r="C31" s="3" t="s">
        <v>3</v>
      </c>
      <c r="D31" s="21">
        <v>5003012</v>
      </c>
      <c r="E31" s="14" t="s">
        <v>10</v>
      </c>
      <c r="F31" s="24" t="s">
        <v>122</v>
      </c>
      <c r="G31" s="24" t="s">
        <v>123</v>
      </c>
      <c r="H31" s="24" t="s">
        <v>124</v>
      </c>
    </row>
    <row r="32" spans="1:8" s="16" customFormat="1" ht="33">
      <c r="A32" s="38" t="s">
        <v>24</v>
      </c>
      <c r="B32" s="31"/>
      <c r="C32" s="35" t="s">
        <v>7</v>
      </c>
      <c r="D32" s="30">
        <f>D31</f>
        <v>5003012</v>
      </c>
      <c r="E32" s="29"/>
      <c r="F32" s="27"/>
      <c r="G32" s="27"/>
      <c r="H32" s="27"/>
    </row>
    <row r="33" spans="1:8" s="16" customFormat="1" ht="112.5" customHeight="1">
      <c r="A33" s="1" t="s">
        <v>25</v>
      </c>
      <c r="B33" s="15">
        <v>1</v>
      </c>
      <c r="C33" s="3" t="s">
        <v>0</v>
      </c>
      <c r="D33" s="22">
        <v>3500</v>
      </c>
      <c r="E33" s="5" t="s">
        <v>10</v>
      </c>
      <c r="F33" s="26" t="s">
        <v>64</v>
      </c>
      <c r="G33" s="24" t="s">
        <v>65</v>
      </c>
      <c r="H33" s="6" t="s">
        <v>66</v>
      </c>
    </row>
    <row r="34" spans="1:8" s="16" customFormat="1" ht="134.25" customHeight="1">
      <c r="A34" s="1" t="s">
        <v>25</v>
      </c>
      <c r="B34" s="15">
        <v>2</v>
      </c>
      <c r="C34" s="3" t="s">
        <v>0</v>
      </c>
      <c r="D34" s="22">
        <v>6556768</v>
      </c>
      <c r="E34" s="14" t="s">
        <v>10</v>
      </c>
      <c r="F34" s="24" t="s">
        <v>67</v>
      </c>
      <c r="G34" s="24" t="s">
        <v>68</v>
      </c>
      <c r="H34" s="24" t="s">
        <v>69</v>
      </c>
    </row>
    <row r="35" spans="1:8" s="16" customFormat="1" ht="72" customHeight="1">
      <c r="A35" s="1" t="s">
        <v>25</v>
      </c>
      <c r="B35" s="15">
        <v>3</v>
      </c>
      <c r="C35" s="3" t="s">
        <v>0</v>
      </c>
      <c r="D35" s="22">
        <v>6000</v>
      </c>
      <c r="E35" s="14" t="s">
        <v>10</v>
      </c>
      <c r="F35" s="24" t="s">
        <v>70</v>
      </c>
      <c r="G35" s="24" t="s">
        <v>71</v>
      </c>
      <c r="H35" s="24" t="s">
        <v>72</v>
      </c>
    </row>
    <row r="36" spans="1:8" s="16" customFormat="1" ht="66.75" customHeight="1">
      <c r="A36" s="1" t="s">
        <v>25</v>
      </c>
      <c r="B36" s="15">
        <v>4</v>
      </c>
      <c r="C36" s="3" t="s">
        <v>0</v>
      </c>
      <c r="D36" s="22">
        <v>24000</v>
      </c>
      <c r="E36" s="14">
        <v>3</v>
      </c>
      <c r="F36" s="24" t="s">
        <v>73</v>
      </c>
      <c r="G36" s="24" t="s">
        <v>74</v>
      </c>
      <c r="H36" s="24" t="s">
        <v>75</v>
      </c>
    </row>
    <row r="37" spans="1:8" s="16" customFormat="1" ht="90.75" customHeight="1">
      <c r="A37" s="1" t="s">
        <v>25</v>
      </c>
      <c r="B37" s="15">
        <v>5</v>
      </c>
      <c r="C37" s="3" t="s">
        <v>0</v>
      </c>
      <c r="D37" s="22">
        <v>53000</v>
      </c>
      <c r="E37" s="14">
        <v>3</v>
      </c>
      <c r="F37" s="24" t="s">
        <v>76</v>
      </c>
      <c r="G37" s="24" t="s">
        <v>77</v>
      </c>
      <c r="H37" s="24" t="s">
        <v>78</v>
      </c>
    </row>
    <row r="38" spans="1:8" s="16" customFormat="1" ht="117.75" customHeight="1">
      <c r="A38" s="1" t="s">
        <v>25</v>
      </c>
      <c r="B38" s="15">
        <v>6</v>
      </c>
      <c r="C38" s="3" t="s">
        <v>0</v>
      </c>
      <c r="D38" s="22">
        <v>10735053</v>
      </c>
      <c r="E38" s="14" t="s">
        <v>13</v>
      </c>
      <c r="F38" s="26" t="s">
        <v>79</v>
      </c>
      <c r="G38" s="6" t="s">
        <v>80</v>
      </c>
      <c r="H38" s="6" t="s">
        <v>126</v>
      </c>
    </row>
    <row r="39" spans="1:8" s="16" customFormat="1" ht="49.5">
      <c r="A39" s="1" t="s">
        <v>25</v>
      </c>
      <c r="B39" s="15">
        <v>7</v>
      </c>
      <c r="C39" s="3" t="s">
        <v>0</v>
      </c>
      <c r="D39" s="22">
        <v>29500</v>
      </c>
      <c r="E39" s="14" t="s">
        <v>13</v>
      </c>
      <c r="F39" s="26" t="s">
        <v>81</v>
      </c>
      <c r="G39" s="6" t="s">
        <v>82</v>
      </c>
      <c r="H39" s="6" t="s">
        <v>83</v>
      </c>
    </row>
    <row r="40" spans="1:8" s="16" customFormat="1" ht="96" customHeight="1">
      <c r="A40" s="1" t="s">
        <v>25</v>
      </c>
      <c r="B40" s="15">
        <v>8</v>
      </c>
      <c r="C40" s="3" t="s">
        <v>0</v>
      </c>
      <c r="D40" s="22">
        <v>532632</v>
      </c>
      <c r="E40" s="14" t="s">
        <v>13</v>
      </c>
      <c r="F40" s="26" t="s">
        <v>84</v>
      </c>
      <c r="G40" s="6" t="s">
        <v>85</v>
      </c>
      <c r="H40" s="6" t="s">
        <v>86</v>
      </c>
    </row>
    <row r="41" spans="1:8" s="16" customFormat="1" ht="240.75" customHeight="1">
      <c r="A41" s="1" t="s">
        <v>25</v>
      </c>
      <c r="B41" s="15">
        <v>9</v>
      </c>
      <c r="C41" s="4" t="s">
        <v>0</v>
      </c>
      <c r="D41" s="23">
        <v>7252000</v>
      </c>
      <c r="E41" s="5">
        <v>3</v>
      </c>
      <c r="F41" s="26" t="s">
        <v>87</v>
      </c>
      <c r="G41" s="24" t="s">
        <v>88</v>
      </c>
      <c r="H41" s="6" t="s">
        <v>89</v>
      </c>
    </row>
    <row r="42" spans="1:8" s="16" customFormat="1" ht="84.75" customHeight="1">
      <c r="A42" s="1" t="s">
        <v>25</v>
      </c>
      <c r="B42" s="15">
        <v>10</v>
      </c>
      <c r="C42" s="3" t="s">
        <v>0</v>
      </c>
      <c r="D42" s="22">
        <v>37581</v>
      </c>
      <c r="E42" s="14" t="s">
        <v>10</v>
      </c>
      <c r="F42" s="24" t="s">
        <v>90</v>
      </c>
      <c r="G42" s="24" t="s">
        <v>92</v>
      </c>
      <c r="H42" s="6" t="s">
        <v>93</v>
      </c>
    </row>
    <row r="43" spans="1:8" s="16" customFormat="1" ht="71.25" customHeight="1">
      <c r="A43" s="1" t="s">
        <v>25</v>
      </c>
      <c r="B43" s="15">
        <v>11</v>
      </c>
      <c r="C43" s="3" t="s">
        <v>0</v>
      </c>
      <c r="D43" s="22">
        <v>52104</v>
      </c>
      <c r="E43" s="14" t="s">
        <v>1</v>
      </c>
      <c r="F43" s="24" t="s">
        <v>94</v>
      </c>
      <c r="G43" s="24" t="s">
        <v>95</v>
      </c>
      <c r="H43" s="24" t="s">
        <v>96</v>
      </c>
    </row>
    <row r="44" spans="1:8" s="16" customFormat="1" ht="68.25" customHeight="1">
      <c r="A44" s="1" t="s">
        <v>25</v>
      </c>
      <c r="B44" s="15">
        <v>12</v>
      </c>
      <c r="C44" s="3" t="s">
        <v>0</v>
      </c>
      <c r="D44" s="22">
        <v>273950</v>
      </c>
      <c r="E44" s="14" t="s">
        <v>10</v>
      </c>
      <c r="F44" s="24" t="s">
        <v>90</v>
      </c>
      <c r="G44" s="24" t="s">
        <v>91</v>
      </c>
      <c r="H44" s="24" t="s">
        <v>97</v>
      </c>
    </row>
    <row r="45" spans="1:8" s="16" customFormat="1" ht="99">
      <c r="A45" s="1" t="s">
        <v>25</v>
      </c>
      <c r="B45" s="15">
        <v>13</v>
      </c>
      <c r="C45" s="3" t="s">
        <v>0</v>
      </c>
      <c r="D45" s="22">
        <v>1708560</v>
      </c>
      <c r="E45" s="14" t="s">
        <v>10</v>
      </c>
      <c r="F45" s="24" t="s">
        <v>98</v>
      </c>
      <c r="G45" s="24" t="s">
        <v>99</v>
      </c>
      <c r="H45" s="24" t="s">
        <v>100</v>
      </c>
    </row>
    <row r="46" spans="1:8" s="16" customFormat="1" ht="201.75" customHeight="1">
      <c r="A46" s="1" t="s">
        <v>25</v>
      </c>
      <c r="B46" s="15">
        <v>14</v>
      </c>
      <c r="C46" s="3" t="s">
        <v>0</v>
      </c>
      <c r="D46" s="22">
        <v>291600</v>
      </c>
      <c r="E46" s="14" t="s">
        <v>10</v>
      </c>
      <c r="F46" s="24" t="s">
        <v>101</v>
      </c>
      <c r="G46" s="24" t="s">
        <v>102</v>
      </c>
      <c r="H46" s="24" t="s">
        <v>103</v>
      </c>
    </row>
    <row r="47" spans="1:8" s="16" customFormat="1" ht="138.75" customHeight="1">
      <c r="A47" s="1" t="s">
        <v>25</v>
      </c>
      <c r="B47" s="15">
        <v>15</v>
      </c>
      <c r="C47" s="3" t="s">
        <v>0</v>
      </c>
      <c r="D47" s="22">
        <v>820000</v>
      </c>
      <c r="E47" s="14">
        <v>3</v>
      </c>
      <c r="F47" s="24" t="s">
        <v>104</v>
      </c>
      <c r="G47" s="24" t="s">
        <v>105</v>
      </c>
      <c r="H47" s="24" t="s">
        <v>106</v>
      </c>
    </row>
    <row r="48" spans="1:8" s="16" customFormat="1" ht="252" customHeight="1">
      <c r="A48" s="1" t="s">
        <v>25</v>
      </c>
      <c r="B48" s="15">
        <v>16</v>
      </c>
      <c r="C48" s="3" t="s">
        <v>0</v>
      </c>
      <c r="D48" s="22">
        <v>658021</v>
      </c>
      <c r="E48" s="14" t="s">
        <v>107</v>
      </c>
      <c r="F48" s="24" t="s">
        <v>108</v>
      </c>
      <c r="G48" s="24" t="s">
        <v>109</v>
      </c>
      <c r="H48" s="24" t="s">
        <v>110</v>
      </c>
    </row>
    <row r="49" spans="1:8" ht="114" customHeight="1">
      <c r="A49" s="1" t="s">
        <v>25</v>
      </c>
      <c r="B49" s="15">
        <v>17</v>
      </c>
      <c r="C49" s="3" t="s">
        <v>0</v>
      </c>
      <c r="D49" s="22">
        <v>22555</v>
      </c>
      <c r="E49" s="14" t="s">
        <v>111</v>
      </c>
      <c r="F49" s="24" t="s">
        <v>112</v>
      </c>
      <c r="G49" s="24" t="s">
        <v>113</v>
      </c>
      <c r="H49" s="24" t="s">
        <v>114</v>
      </c>
    </row>
    <row r="50" spans="1:8" s="11" customFormat="1" ht="49.5">
      <c r="A50" s="38" t="s">
        <v>25</v>
      </c>
      <c r="B50" s="31"/>
      <c r="C50" s="35" t="s">
        <v>31</v>
      </c>
      <c r="D50" s="30">
        <f>SUM(D33:D49)</f>
        <v>29056824</v>
      </c>
      <c r="E50" s="29"/>
      <c r="F50" s="27"/>
      <c r="G50" s="27"/>
      <c r="H50" s="27"/>
    </row>
    <row r="51" spans="1:8" ht="69" customHeight="1">
      <c r="A51" s="43" t="s">
        <v>38</v>
      </c>
      <c r="B51" s="43"/>
      <c r="C51" s="43"/>
      <c r="D51" s="43"/>
      <c r="E51" s="43"/>
      <c r="F51" s="43"/>
      <c r="G51" s="43"/>
      <c r="H51" s="43"/>
    </row>
    <row r="52" spans="1:8" ht="16.5">
      <c r="A52" s="42" t="s">
        <v>39</v>
      </c>
      <c r="B52" s="42"/>
      <c r="C52" s="42"/>
      <c r="D52" s="42"/>
      <c r="E52" s="42"/>
      <c r="F52" s="42"/>
      <c r="G52" s="42"/>
      <c r="H52" s="42"/>
    </row>
    <row r="53" spans="1:8" ht="16.5">
      <c r="A53" s="42" t="s">
        <v>40</v>
      </c>
      <c r="B53" s="44"/>
      <c r="C53" s="44"/>
      <c r="D53" s="44"/>
      <c r="E53" s="44"/>
      <c r="F53" s="44"/>
      <c r="G53" s="44"/>
      <c r="H53" s="44"/>
    </row>
    <row r="54" spans="1:8" ht="16.5">
      <c r="A54" s="42" t="s">
        <v>41</v>
      </c>
      <c r="B54" s="44"/>
      <c r="C54" s="44"/>
      <c r="D54" s="44"/>
      <c r="E54" s="44"/>
      <c r="F54" s="44"/>
      <c r="G54" s="44"/>
      <c r="H54" s="44"/>
    </row>
  </sheetData>
  <autoFilter ref="A5:H54"/>
  <mergeCells count="13">
    <mergeCell ref="A1:H1"/>
    <mergeCell ref="A3:A5"/>
    <mergeCell ref="B3:B5"/>
    <mergeCell ref="C3:C5"/>
    <mergeCell ref="D3:D5"/>
    <mergeCell ref="A53:H53"/>
    <mergeCell ref="E3:E5"/>
    <mergeCell ref="A52:H52"/>
    <mergeCell ref="A51:H51"/>
    <mergeCell ref="A54:H54"/>
    <mergeCell ref="F3:F5"/>
    <mergeCell ref="G3:G5"/>
    <mergeCell ref="H3:H5"/>
  </mergeCells>
  <phoneticPr fontId="2" type="noConversion"/>
  <pageMargins left="0.55118110236220474" right="0.35433070866141736" top="0.59055118110236227" bottom="0.23622047244094491" header="0.51181102362204722"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免逐項</vt:lpstr>
      <vt:lpstr>免逐項!Print_Area</vt:lpstr>
      <vt:lpstr>免逐項!Print_Titles</vt:lpstr>
    </vt:vector>
  </TitlesOfParts>
  <Company>MOE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葉芙榮</cp:lastModifiedBy>
  <cp:lastPrinted>2018-01-20T06:42:04Z</cp:lastPrinted>
  <dcterms:created xsi:type="dcterms:W3CDTF">2013-04-01T10:13:58Z</dcterms:created>
  <dcterms:modified xsi:type="dcterms:W3CDTF">2018-12-24T06:43:05Z</dcterms:modified>
</cp:coreProperties>
</file>