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 windowWidth="21435" windowHeight="10020" tabRatio="857" activeTab="0"/>
  </bookViews>
  <sheets>
    <sheet name="免逐項" sheetId="1" r:id="rId1"/>
  </sheets>
  <definedNames>
    <definedName name="_xlnm.Print_Titles" localSheetId="0">'免逐項'!$3:$5</definedName>
  </definedNames>
  <calcPr fullCalcOnLoad="1"/>
</workbook>
</file>

<file path=xl/sharedStrings.xml><?xml version="1.0" encoding="utf-8"?>
<sst xmlns="http://schemas.openxmlformats.org/spreadsheetml/2006/main" count="228" uniqueCount="133">
  <si>
    <t>國民及學前教育行政及督導</t>
  </si>
  <si>
    <t>1</t>
  </si>
  <si>
    <t>2</t>
  </si>
  <si>
    <t>私立學校教學獎助</t>
  </si>
  <si>
    <t>終身教育行政及督導</t>
  </si>
  <si>
    <t>國際及兩岸教育交流</t>
  </si>
  <si>
    <t>資訊與科技教育行政及督導</t>
  </si>
  <si>
    <t>小計</t>
  </si>
  <si>
    <t>序號</t>
  </si>
  <si>
    <t>補助對象</t>
  </si>
  <si>
    <t>合計數</t>
  </si>
  <si>
    <t>私立大學校院。</t>
  </si>
  <si>
    <t>3</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</si>
  <si>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</si>
  <si>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</si>
  <si>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1、3</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</si>
  <si>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</si>
  <si>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</si>
  <si>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</si>
  <si>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補助花東地區就讀國民中小學學生書籍費。</t>
  </si>
  <si>
    <t>各縣市國民中小學及幼稚園。</t>
  </si>
  <si>
    <t>依私校法第64條第4項及學校法人及其所屬私立學校教職員退休撫卹離職資遣條例第8條第11項規定</t>
  </si>
  <si>
    <t>九二一地震公私立學校修復重建教學建築與設施專案貸款利息補助作業要點。</t>
  </si>
  <si>
    <t>補助九二一地震公私立學校修復重建教學建築與設施專案貸款利息，儘速恢復受災學校教學正常運作減輕學校財務負擔。</t>
  </si>
  <si>
    <t>縣市政府</t>
  </si>
  <si>
    <t>教育部補助地方政府充實中小學校園營養師編制實施計畫</t>
  </si>
  <si>
    <t>依學校衛生法規定進用校園營養師。</t>
  </si>
  <si>
    <t>工作計畫</t>
  </si>
  <si>
    <t>海外臺灣學校商借公立高級中等以下學校教師實施要點</t>
  </si>
  <si>
    <t>提升海外臺灣學校教學品質，吸引國內公立高級中等以下學校優秀教師至海外臺灣學校服務。</t>
  </si>
  <si>
    <t>提升大陸地區臺商學校教學品質，吸引臺灣地區公立高級中等以下學校優秀教師至大陸地區臺商學校服務。</t>
  </si>
  <si>
    <t>改善離島偏遠地區國民中小學教學環境，提升學習品質，保障學生學習權益。</t>
  </si>
  <si>
    <t>教育部國民及學前教育署補助外國僑民學校及附設幼兒園要點</t>
  </si>
  <si>
    <t>幼兒就讀幼兒園補助辦法第4條</t>
  </si>
  <si>
    <t>教育部國際及兩岸教育司</t>
  </si>
  <si>
    <t>教育部高等教育司</t>
  </si>
  <si>
    <t>教育部技術及職業教育司</t>
  </si>
  <si>
    <t>教育部終身教育司</t>
  </si>
  <si>
    <t>教育部資訊及科技教育司</t>
  </si>
  <si>
    <t>教育部學生事務及特殊教育司</t>
  </si>
  <si>
    <t>教育部人事處</t>
  </si>
  <si>
    <t>教育部國民及學前教育署</t>
  </si>
  <si>
    <t>財團法人中小企業信用保證基金</t>
  </si>
  <si>
    <t>補助財團法人中小企業信用保證基金成立學生就學貸款信用保證基金，以降低學生就學貸款利率，協助中低收入家庭子女就學，減輕其籌措教育費用之負擔，實現教育機會均等之理想。</t>
  </si>
  <si>
    <t>3</t>
  </si>
  <si>
    <t>成大環資中心</t>
  </si>
  <si>
    <t xml:space="preserve">1.公教人員保險法
2.全民健康保險法 
3.學校法人及其所屬私立學校教職員退休撫卹離職資遣條例                                                                                           </t>
  </si>
  <si>
    <t>補助計畫類型(註2)</t>
  </si>
  <si>
    <t>補助依據</t>
  </si>
  <si>
    <t>補助目的(用途)</t>
  </si>
  <si>
    <t>1.原住民
2.身心障礙者
3.低收入戶
4.居住臺灣地區設有戶籍國民之外籍、大陸地區、香港澳門配偶</t>
  </si>
  <si>
    <t>補助原住民與身心障礙者、低收入戶及居住臺灣地區設有戶籍國民之外籍、大陸地區、香港澳門配偶參與非正規教育課程學費補助。</t>
  </si>
  <si>
    <t>由本部或駐外代表處(教育組)與外國大學簽署備忘錄後，原則上每案每年給予5～10萬美元補助，為期3～5年。</t>
  </si>
  <si>
    <t>本案應信守履行條約精神，以促進臺美雙邊文教及政經實質關係。</t>
  </si>
  <si>
    <t>補助固定操作維護成本。</t>
  </si>
  <si>
    <t>私立大學校院(私校退撫儲金部分包括中部辦公室所屬私立高中職)</t>
  </si>
  <si>
    <t>外國僑民學校</t>
  </si>
  <si>
    <t>為改善外國僑民學校國中小及幼兒園階段教學環境及師資結構。</t>
  </si>
  <si>
    <t>1.依據行政院102年1月24日院授人給揆字第1020022159號函訂定「一百零一年退休軍公教人員年終慰問金發給注意事項」辦理。
2.依據行政院101年8月7日院臺教字第1010139736號函研商會議結論辦理。
3.本部與新北市改隸後協商共識。</t>
  </si>
  <si>
    <t>花東地區國民中小學</t>
  </si>
  <si>
    <t>離島地區國民中小學</t>
  </si>
  <si>
    <t>為實現教育機會均等，補助設戶籍於離島地區國民中小學學生書籍費及交通費。</t>
  </si>
  <si>
    <t>金門縣、連江縣國民中小學</t>
  </si>
  <si>
    <t>直轄市、縣(市)政府主管之公立國民中學、國民小學及國立大學或國立大學附屬高級中等學校附設之國民中學、國民小學</t>
  </si>
  <si>
    <t>為補助調整教師授課節數後兼課鐘點費及導師費，充實國民小學行政人力及增置教師</t>
  </si>
  <si>
    <t>因應取消軍教薪資免稅，配合整體課稅配套，補助公私立幼兒園教師之導師費差額與教保員、助理教保員之教保費。</t>
  </si>
  <si>
    <t>直轄市及縣(市)政府轄屬私立幼兒園</t>
  </si>
  <si>
    <t>教育部補助直轄市縣(市)政府辦理身心障礙教育人事及業務經費辦法第2條第1項第2款第10目</t>
  </si>
  <si>
    <t>精進師資專業與教學品質。</t>
  </si>
  <si>
    <t>直轄市及縣(市)政府</t>
  </si>
  <si>
    <t>教育部補助直轄市縣(市)政府辦理身心障礙教育人事及業務經費辦法第2條第1項第2款第9目</t>
  </si>
  <si>
    <t>配合幼托整合，提供新設幼兒園身障類特教班經費，補強教育資源不足區資源，以落實特教班設立應力求普及、符合社區化之精神。</t>
  </si>
  <si>
    <t>1.就讀公私立幼兒園之身心障礙幼兒
2.招收身心障礙幼兒之私立幼兒園及機構</t>
  </si>
  <si>
    <t>1.教育部補助直轄市縣(市)政府辦理身心障礙教育人事及業務經費辦法第2條第1項第2款第8目
2.就讀私立幼兒園社會福利機構之身心障礙幼兒及招收單位獎補助辦法</t>
  </si>
  <si>
    <t>減輕家庭經濟負擔，落實零拒絕就學機會，達到及早入學、及早教育之成效。</t>
  </si>
  <si>
    <t>1.直轄市、縣(市)政府
2.教育部所屬國立國民中小學(部)</t>
  </si>
  <si>
    <t>1.配合精緻國教發展需求，提升教育專業品質，促進教育精緻化。
2.落實國民中小學輔導教師法定編制，解決學校輔導人力不足現象。
3.有效支援國民中小學教師輔導工作，改善教師工作負荷過重現象。</t>
  </si>
  <si>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</si>
  <si>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</si>
  <si>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</si>
  <si>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</si>
  <si>
    <t>補助私立大學校院建築貸款及興建學生宿舍貸款利息，以改善學生學習及生活環境，減輕學校財務負擔。</t>
  </si>
  <si>
    <t>補助私立技專校院建築貸款及興建學生宿舍貸款利息，以改善學生學習及生活環境，減輕學校財務負擔。</t>
  </si>
  <si>
    <t>教育部106年度特定教育補助經費免逐項審查統計表</t>
  </si>
  <si>
    <t>單位：千元</t>
  </si>
  <si>
    <t>主辦單位</t>
  </si>
  <si>
    <t>106年度
補助預算數</t>
  </si>
  <si>
    <t>依據「私立大專院校興建教學建築貸款利息補助作業實施要點」（93 年 11 月 23 日廢止）及「教育部補助大專校院興建學生宿舍貸款利息實施要點」補助82至87年度已核准之私立大學校院興建學生活動中心、圖書館、體育場、學生宿舍等建築貸款利息及90學年度起新建之學生宿舍建築貸款利息(補助期間20年)，利息由本部補助50%。105年3月11日修正「教育部補助大專校院興建學生宿舍貸款利息實施要點」，於後申請者本部最高補助貸款金額新臺幣一億元之全額利息。</t>
  </si>
  <si>
    <t>私立技專校院</t>
  </si>
  <si>
    <t>依據「私立大專院校興建教學建築貸款利息補助作業實施要點」及「教育部補助大專校院興建學生宿舍貸款利息實施要點」補助82至87年度已核准之私立大學校院興建學生活動中心、圖書館、體育場、學生宿舍等建築貸款利息及90學年度起新建之學生宿舍建築貸款利息(補助期間20年)。其固定補助標準：本部最高補助貸款金額新臺幣一億元之全額利息；其餘貸款金額之利息，由學校全額負擔。</t>
  </si>
  <si>
    <t>修習非正規教育課程補助辦法</t>
  </si>
  <si>
    <t>國立高級中等以下學校或主管教育行政機關</t>
  </si>
  <si>
    <t>大陸地區臺灣學校設立及輔導辦法</t>
  </si>
  <si>
    <t>外國大學</t>
  </si>
  <si>
    <t>推動在國外大學設置臺灣研究講座，增加臺灣國際能見度，進一步擴大與外國一流大學學術合作關係。</t>
  </si>
  <si>
    <t>教育部資訊及科技教育司</t>
  </si>
  <si>
    <t>依據「環境資源研究管理中心」契約書明訂，本部補助固定操作維護成本，自該研究管理中心開始營運起（94年）至第十年（103年）止，每年定額補助新臺幣4,000萬元整。本案經整體檢討後，104年起調整補助金額為2,900萬元，逐年遞減80萬元至113年。</t>
  </si>
  <si>
    <t xml:space="preserve">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
5.依學校法人及其所屬私立學校教職員退休撫卹離職資遣條例規定，編列原私校退撫基金不足金額。
</t>
  </si>
  <si>
    <t>臺灣銀行、土地銀行、合作金庫、第一銀行、彰化銀行、華南銀行、臺灣中小企業銀行。</t>
  </si>
  <si>
    <t>新北市、臺中市境內原國立高中職</t>
  </si>
  <si>
    <t>依101年7月13日行政院「研商國立高級中等學校改隸及私立高級中等學校教育督導權移轉直轄市政府」會議結論，依其功能調整及業務移撥項目所需經費，於105年度預算案內編列專案補助新北市及臺中市政府接管旨揭高級中等學校。</t>
  </si>
  <si>
    <t>新北市及臺中市境內原國立高中職功能調整及業務移撥項目。</t>
  </si>
  <si>
    <t>花東地區發展條例第10條、花東地區接受國民義務教育學生書籍費補助辦法</t>
  </si>
  <si>
    <t>離島建設條例第12條、離島地區接受國民義務教育學生書籍費雜費交通費補助辦法</t>
  </si>
  <si>
    <t>離島建設條例第15條、教育部國民及學前教育署補助金門縣連江縣及澎湖縣國民義務教育建設經費作業要點</t>
  </si>
  <si>
    <t>1.教育部國民及學前教育署補助國民中小學提高教育人力實施要點
2.教育部補助學前教育階段各類特殊教育班導師費差額及教學輔導費作業要點</t>
  </si>
  <si>
    <t>1.公私立幼兒園各班級之導師。
2.公私立幼兒園各班級之教保員及助理教保員。</t>
  </si>
  <si>
    <t>教育部國民及學前教育署補助公私立幼兒園導師費差額及教保費要點</t>
  </si>
  <si>
    <t>1.中低收入戶幼兒就學補助：補助2歲以上至未滿5歲幼兒，且實際就讀「幼兒就讀幼兒園補助辦法」第5條規定之幼兒園者。
2.5歲幼兒免學費就學補助：補助5歲至入國民小學前幼兒，且實際就讀「幼兒就讀幼兒園補助辦法」第5條規定之幼兒園者。</t>
  </si>
  <si>
    <t>1.中低收入戶幼兒就學補助：協助中低收入戶家庭之幼兒獲得適當的教保服務，並減輕其家庭經濟負擔
2.5歲幼兒免學費就學補助：提供5歲幼兒免學費之學前教育，至經濟弱勢者再加額補助其他就學費用，此政策意旨為具體減輕家長育兒負擔，提升5歲幼兒就學機會</t>
  </si>
  <si>
    <t>依幼兒園在職教保員修習幼兒園師資職前教育課程專班學分費補助辦法第2條，補助對象如下：
1.本法施行前已於托兒所任職，於本法施行後轉換職稱為教保員，且持續於幼兒園任職。
2.符合本法第五十五條第五項規定之代理教師已取得教保員資格，且於本法施行後持續於幼兒園任職。</t>
  </si>
  <si>
    <t xml:space="preserve">幼兒園在職教保員修習幼兒園師資職前教育課程專班學分費補助辦法(依幼兒教育及照顧法第18條第14項授權訂定)
</t>
  </si>
  <si>
    <t xml:space="preserve">1.補助各款人員修習幼教專班之學分費，鼓勵其在職進修，避免渠等人員因法令更迭致而喪失5歲幼兒班級之任教資格。
2.幼兒園在職教保員修習幼兒園師資職前教育課程專班學分費補助辦法第3條規定，符合規定者，其修讀幼教專班科目成績達八十分以上者，補助其學分費，每學分最高補助新臺幣二千元，且每學期最高補助新臺幣一萬五千元，至多補助二學期；每學分未達新臺幣二千元或每學期未達新臺幣一萬五千元者，依其實際繳納金額覈實補助。
</t>
  </si>
  <si>
    <t>1.國民教育法第5-1條。
2.幼兒教育及照顧法第33條。</t>
  </si>
  <si>
    <t>補助國民中小學及幼兒園學生投保團體保險之保險費。</t>
  </si>
  <si>
    <t>1.國民教育法第10條。
2.學生輔導法第10條。
3.國民小學與國民中學班級編制及教職員員額編制準則。</t>
  </si>
  <si>
    <t>直轄市、縣(市)政府</t>
  </si>
  <si>
    <t>1.國民教育法第10條。
2.學生輔導法第11條。
3.國民小學國民中學及直轄市縣(市)政府置專任專業輔導人員辦法</t>
  </si>
  <si>
    <t>國教署所轄私立高級中等學校教職員</t>
  </si>
  <si>
    <t>教職員在退撫儲金前任職年資之退休、資遣及撫卹金，由原私校退撫基金支點，如有不足，分別由學校主管機關編列預算或在年度預算範圍內分年調整支應。</t>
  </si>
  <si>
    <t>1.健保費用-私立高級中等以下學校教職員。 
2.公保費用-國教署所轄私立中等學校教職員。
3.公保超額年金-國教署所轄私立中等學校教職員。</t>
  </si>
  <si>
    <t>退撫費用-新北市境內原國立高中職101年12月31日前退撫生效</t>
  </si>
  <si>
    <t>新北市境內原國立高中職101年12月31日前退撫生效退撫費用</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</si>
  <si>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</si>
  <si>
    <t>(1)人事費性質之補助。</t>
  </si>
  <si>
    <t>(2)依合約必須支付之分年延續性補助計畫經費(應註明計畫期程、合約總經費及當年度總經費)。</t>
  </si>
  <si>
    <t>(3)依法律義務或按固定補助標準編列之補助費。</t>
  </si>
  <si>
    <t>1.各縣市國民中小學及幼稚園。
2.國私立高級中等學校及各縣市所轄公私立高級中等學校。</t>
  </si>
  <si>
    <t>高級中等教育法第五十九條第三項、國民教育法第五條之一第三項、幼兒教育及照顧法第三十三條第三項</t>
  </si>
  <si>
    <t>補助辦理高中職、特殊教育學校、國民中小學及幼稚園場所投保公共意外責任保險之保險費，建立友善校園環境。</t>
  </si>
  <si>
    <t>花蓮縣政府</t>
  </si>
  <si>
    <t>花東地區發展條例第12條、花東地區永續發展基金金管理原則、行政院104年11月2日院臺綜字第1040149345號函核定「 花蓮縣第二期(105-108年)綜合發展實施方案」，核定總計畫經費配置以中央15%、花東基金75%，地方10%之比例辦理。</t>
  </si>
  <si>
    <t>本案係補助「 花蓮縣第二期(105-108年)綜合發展實施方案」中之子計畫－花蓮縣公共圖書館優質化計畫。本計畫4年總金額為85900千元，106年本部配合補助經費為2890千元。</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</si>
</sst>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_);[Red]\(#,##0\)"/>
    <numFmt numFmtId="180" formatCode="_-* #,##0_-;\-* #,##0_-;_-* #,##0_-;_-@_-"/>
    <numFmt numFmtId="181" formatCode="_-* #,##0_-;[Red]\(#,##0\)_-;_-* &quot;-&quot;_-;_-@_-"/>
    <numFmt numFmtId="182" formatCode="#,##0.00000000000000000000000_);[Red]\(#,##0.00000000000000000000000\)"/>
    <numFmt numFmtId="183" formatCode="0.00_ "/>
    <numFmt numFmtId="184" formatCode="_-* #,##0_-;\(#,##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0.0_-;_-@_-"/>
    <numFmt numFmtId="190" formatCode="_-* #,##0.00_-;\-* #,##0.00_-;_-* #,##0.00_-;_-@_-"/>
    <numFmt numFmtId="191" formatCode="_-* #,##0.000_-;\-* #,##0.000_-;_-* #,##0.000_-;_-@_-"/>
    <numFmt numFmtId="192" formatCode="_-* #,##0_-;\(#,##0\)_-;_-* 0_-;_-@_-"/>
    <numFmt numFmtId="193" formatCode="_-#,##0_-;\-#,##0_-;_-&quot;-&quot;_-;_-@_-"/>
    <numFmt numFmtId="194" formatCode="m&quot;月&quot;d&quot;日&quot;"/>
    <numFmt numFmtId="195" formatCode="yy/mm/dd"/>
    <numFmt numFmtId="196" formatCode="[$-404]e/m/d;@"/>
    <numFmt numFmtId="197" formatCode="[$-404]aaaa;@"/>
    <numFmt numFmtId="198" formatCode="yy/m/d"/>
    <numFmt numFmtId="199" formatCode="[$-800404]e/m/d;@"/>
    <numFmt numFmtId="200" formatCode="#,##0.0"/>
    <numFmt numFmtId="201" formatCode="#,##0.000"/>
    <numFmt numFmtId="202" formatCode="#,##0.0000"/>
    <numFmt numFmtId="203" formatCode="_-* #,##0.000_-;\-* #,##0.000_-;_-* &quot;-&quot;??_-;_-@_-"/>
    <numFmt numFmtId="204" formatCode="[$-800404]ggge&quot;年&quot;m&quot;月&quot;d&quot;日&quot;;@"/>
    <numFmt numFmtId="205" formatCode="_-* #,##0_-;\-#,##0_-;_-* &quot;-&quot;??_-;_-@_-"/>
    <numFmt numFmtId="206" formatCode="#,##0_);\(#,##0\)"/>
    <numFmt numFmtId="207" formatCode="#,##0_ ;[Red]\-#,##0\ "/>
    <numFmt numFmtId="208" formatCode="#,##0;[Red]#,##0"/>
    <numFmt numFmtId="209" formatCode="_-* #,##0.0_-;\(#,##0.0\)_-;_-* 0.0_-;_-@_-"/>
    <numFmt numFmtId="210" formatCode="_-* #,##0.00_-;\(#,##0.00\)_-;_-* 0.00_-;_-@_-"/>
    <numFmt numFmtId="211" formatCode="_-* #,##0.0000_-;\-* #,##0.0000_-;_-* &quot;-&quot;??_-;_-@_-"/>
  </numFmts>
  <fonts count="50">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Helv"/>
      <family val="2"/>
    </font>
    <font>
      <sz val="12"/>
      <name val="圖龍細楷"/>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indexed="8"/>
      <name val="標楷體"/>
      <family val="4"/>
    </font>
    <font>
      <b/>
      <sz val="14"/>
      <color indexed="8"/>
      <name val="標楷體"/>
      <family val="4"/>
    </font>
    <font>
      <sz val="12"/>
      <color indexed="9"/>
      <name val="標楷體"/>
      <family val="4"/>
    </font>
    <font>
      <b/>
      <sz val="12"/>
      <color indexed="8"/>
      <name val="標楷體"/>
      <family val="4"/>
    </font>
    <font>
      <b/>
      <sz val="2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4"/>
      <color theme="1"/>
      <name val="標楷體"/>
      <family val="4"/>
    </font>
    <font>
      <sz val="12"/>
      <color rgb="FFF8F8F8"/>
      <name val="標楷體"/>
      <family val="4"/>
    </font>
    <font>
      <b/>
      <sz val="12"/>
      <color theme="1"/>
      <name val="標楷體"/>
      <family val="4"/>
    </font>
    <font>
      <b/>
      <sz val="24"/>
      <color theme="1"/>
      <name val="標楷體"/>
      <family val="4"/>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17">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0" borderId="0">
      <alignment vertical="center"/>
      <protection/>
    </xf>
    <xf numFmtId="0" fontId="0" fillId="0" borderId="0">
      <alignment/>
      <protection/>
    </xf>
    <xf numFmtId="0" fontId="28"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18" borderId="0" applyNumberFormat="0" applyBorder="0" applyAlignment="0" applyProtection="0"/>
    <xf numFmtId="0" fontId="31" fillId="0" borderId="1" applyNumberFormat="0" applyFill="0" applyAlignment="0" applyProtection="0"/>
    <xf numFmtId="0" fontId="32" fillId="19" borderId="0" applyNumberFormat="0" applyBorder="0" applyAlignment="0" applyProtection="0"/>
    <xf numFmtId="9"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1" borderId="4" applyNumberFormat="0" applyFont="0" applyAlignment="0" applyProtection="0"/>
    <xf numFmtId="0" fontId="2" fillId="0" borderId="0" applyNumberFormat="0" applyFill="0" applyBorder="0" applyAlignment="0" applyProtection="0"/>
    <xf numFmtId="37" fontId="5" fillId="0" borderId="5">
      <alignment horizontal="justify" vertical="center" wrapText="1"/>
      <protection/>
    </xf>
    <xf numFmtId="0" fontId="35"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1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 fillId="0" borderId="0">
      <alignment/>
      <protection/>
    </xf>
    <xf numFmtId="0" fontId="40" fillId="27" borderId="2" applyNumberFormat="0" applyAlignment="0" applyProtection="0"/>
    <xf numFmtId="0" fontId="41" fillId="20" borderId="9" applyNumberFormat="0" applyAlignment="0" applyProtection="0"/>
    <xf numFmtId="0" fontId="42" fillId="28" borderId="10" applyNumberFormat="0" applyAlignment="0" applyProtection="0"/>
    <xf numFmtId="0" fontId="43" fillId="29" borderId="0" applyNumberFormat="0" applyBorder="0" applyAlignment="0" applyProtection="0"/>
    <xf numFmtId="0" fontId="44" fillId="0" borderId="0" applyNumberFormat="0" applyFill="0" applyBorder="0" applyAlignment="0" applyProtection="0"/>
  </cellStyleXfs>
  <cellXfs count="51">
    <xf numFmtId="0" fontId="0" fillId="0" borderId="0" xfId="0" applyAlignment="1">
      <alignment vertical="center"/>
    </xf>
    <xf numFmtId="0" fontId="45" fillId="0" borderId="5" xfId="0" applyFont="1" applyBorder="1" applyAlignment="1">
      <alignment vertical="top" wrapText="1"/>
    </xf>
    <xf numFmtId="0" fontId="45" fillId="0" borderId="5" xfId="0" applyFont="1" applyFill="1" applyBorder="1" applyAlignment="1">
      <alignment vertical="top" wrapText="1"/>
    </xf>
    <xf numFmtId="49" fontId="45" fillId="0" borderId="5" xfId="36" applyNumberFormat="1" applyFont="1" applyFill="1" applyBorder="1" applyAlignment="1">
      <alignment vertical="top" wrapText="1"/>
    </xf>
    <xf numFmtId="0" fontId="45" fillId="0" borderId="11" xfId="0" applyFont="1" applyFill="1" applyBorder="1" applyAlignment="1">
      <alignment vertical="top" wrapText="1"/>
    </xf>
    <xf numFmtId="178" fontId="45" fillId="0" borderId="11" xfId="0" applyNumberFormat="1" applyFont="1" applyFill="1" applyBorder="1" applyAlignment="1">
      <alignment horizontal="right" vertical="top" wrapText="1"/>
    </xf>
    <xf numFmtId="0" fontId="45" fillId="0" borderId="12" xfId="0" applyFont="1" applyFill="1" applyBorder="1" applyAlignment="1">
      <alignment horizontal="center" vertical="top" wrapText="1"/>
    </xf>
    <xf numFmtId="0" fontId="45" fillId="0" borderId="5" xfId="0" applyFont="1" applyFill="1" applyBorder="1" applyAlignment="1">
      <alignment horizontal="left" vertical="top" wrapText="1"/>
    </xf>
    <xf numFmtId="177" fontId="45" fillId="0" borderId="5" xfId="36" applyNumberFormat="1" applyFont="1" applyFill="1" applyBorder="1" applyAlignment="1">
      <alignment horizontal="right" vertical="top" wrapText="1"/>
    </xf>
    <xf numFmtId="0" fontId="45" fillId="0" borderId="0" xfId="0" applyFont="1" applyAlignment="1">
      <alignment vertical="center"/>
    </xf>
    <xf numFmtId="177" fontId="45" fillId="0" borderId="0" xfId="36" applyNumberFormat="1" applyFont="1" applyFill="1" applyBorder="1" applyAlignment="1">
      <alignment horizontal="left" vertical="center"/>
    </xf>
    <xf numFmtId="177" fontId="45" fillId="30" borderId="11" xfId="36" applyNumberFormat="1" applyFont="1" applyFill="1" applyBorder="1" applyAlignment="1">
      <alignment horizontal="center" vertical="center"/>
    </xf>
    <xf numFmtId="0" fontId="45" fillId="30" borderId="5" xfId="0" applyFont="1" applyFill="1" applyBorder="1" applyAlignment="1">
      <alignment vertical="center" wrapText="1"/>
    </xf>
    <xf numFmtId="177" fontId="45" fillId="0" borderId="0" xfId="36" applyNumberFormat="1" applyFont="1" applyFill="1" applyAlignment="1">
      <alignment horizontal="left"/>
    </xf>
    <xf numFmtId="180" fontId="45" fillId="30" borderId="5" xfId="36" applyNumberFormat="1" applyFont="1" applyFill="1" applyBorder="1" applyAlignment="1">
      <alignment horizontal="right" vertical="center"/>
    </xf>
    <xf numFmtId="177" fontId="45" fillId="30" borderId="5" xfId="36" applyNumberFormat="1" applyFont="1" applyFill="1" applyBorder="1" applyAlignment="1">
      <alignment horizontal="center" vertical="center" wrapText="1"/>
    </xf>
    <xf numFmtId="177" fontId="45" fillId="30" borderId="11" xfId="36" applyNumberFormat="1" applyFont="1" applyFill="1" applyBorder="1" applyAlignment="1">
      <alignment horizontal="center" vertical="center" wrapText="1"/>
    </xf>
    <xf numFmtId="177" fontId="46" fillId="0" borderId="0" xfId="36" applyNumberFormat="1" applyFont="1" applyFill="1" applyBorder="1" applyAlignment="1">
      <alignment horizontal="left" vertical="center"/>
    </xf>
    <xf numFmtId="177" fontId="45" fillId="0" borderId="0" xfId="36" applyNumberFormat="1" applyFont="1" applyFill="1" applyAlignment="1">
      <alignment horizontal="center" vertical="center"/>
    </xf>
    <xf numFmtId="49" fontId="45" fillId="30" borderId="11" xfId="36" applyNumberFormat="1" applyFont="1" applyFill="1" applyBorder="1" applyAlignment="1">
      <alignment horizontal="left" vertical="center" wrapText="1"/>
    </xf>
    <xf numFmtId="177" fontId="45" fillId="0" borderId="5" xfId="36" applyNumberFormat="1" applyFont="1" applyFill="1" applyBorder="1" applyAlignment="1">
      <alignment horizontal="center" vertical="top" wrapText="1"/>
    </xf>
    <xf numFmtId="177" fontId="45" fillId="0" borderId="5" xfId="36" applyNumberFormat="1" applyFont="1" applyFill="1" applyBorder="1" applyAlignment="1">
      <alignment horizontal="right" vertical="top"/>
    </xf>
    <xf numFmtId="49" fontId="45" fillId="0" borderId="13" xfId="36" applyNumberFormat="1" applyFont="1" applyFill="1" applyBorder="1" applyAlignment="1">
      <alignment horizontal="center" vertical="top" wrapText="1"/>
    </xf>
    <xf numFmtId="0" fontId="47" fillId="0" borderId="5" xfId="0" applyFont="1" applyBorder="1" applyAlignment="1">
      <alignment vertical="top" wrapText="1"/>
    </xf>
    <xf numFmtId="49" fontId="45" fillId="30" borderId="5" xfId="36" applyNumberFormat="1" applyFont="1" applyFill="1" applyBorder="1" applyAlignment="1">
      <alignment vertical="center" wrapText="1"/>
    </xf>
    <xf numFmtId="177" fontId="45" fillId="30" borderId="5" xfId="36" applyNumberFormat="1" applyFont="1" applyFill="1" applyBorder="1" applyAlignment="1">
      <alignment horizontal="right" vertical="center"/>
    </xf>
    <xf numFmtId="0" fontId="47" fillId="0" borderId="5" xfId="0" applyFont="1" applyFill="1" applyBorder="1" applyAlignment="1">
      <alignment vertical="top" wrapText="1"/>
    </xf>
    <xf numFmtId="177" fontId="45" fillId="0" borderId="5" xfId="36" applyNumberFormat="1" applyFont="1" applyFill="1" applyBorder="1" applyAlignment="1">
      <alignment vertical="top" wrapText="1"/>
    </xf>
    <xf numFmtId="0" fontId="45" fillId="0" borderId="0" xfId="0" applyFont="1" applyAlignment="1">
      <alignment vertical="top"/>
    </xf>
    <xf numFmtId="0" fontId="45" fillId="0" borderId="0" xfId="0" applyFont="1" applyFill="1" applyAlignment="1">
      <alignment vertical="top"/>
    </xf>
    <xf numFmtId="177" fontId="45" fillId="0" borderId="0" xfId="36" applyNumberFormat="1" applyFont="1" applyFill="1" applyAlignment="1">
      <alignment horizontal="center" vertical="center" wrapText="1"/>
    </xf>
    <xf numFmtId="177" fontId="45" fillId="0" borderId="0" xfId="36" applyNumberFormat="1" applyFont="1" applyFill="1" applyAlignment="1">
      <alignment wrapText="1"/>
    </xf>
    <xf numFmtId="177" fontId="48" fillId="0" borderId="0" xfId="36" applyNumberFormat="1" applyFont="1" applyFill="1" applyAlignment="1">
      <alignment wrapText="1"/>
    </xf>
    <xf numFmtId="177" fontId="45" fillId="0" borderId="0" xfId="36" applyNumberFormat="1" applyFont="1" applyFill="1" applyAlignment="1">
      <alignment/>
    </xf>
    <xf numFmtId="177" fontId="49" fillId="0" borderId="0" xfId="36" applyNumberFormat="1" applyFont="1" applyFill="1" applyAlignment="1">
      <alignment horizontal="center"/>
    </xf>
    <xf numFmtId="0" fontId="45" fillId="0" borderId="0" xfId="0" applyFont="1" applyAlignment="1">
      <alignment horizontal="center"/>
    </xf>
    <xf numFmtId="177" fontId="45" fillId="0" borderId="14" xfId="36" applyNumberFormat="1" applyFont="1" applyFill="1" applyBorder="1" applyAlignment="1">
      <alignment horizontal="center" vertical="center"/>
    </xf>
    <xf numFmtId="0" fontId="45" fillId="0" borderId="15" xfId="0" applyFont="1" applyBorder="1" applyAlignment="1">
      <alignment horizontal="center" vertical="center"/>
    </xf>
    <xf numFmtId="0" fontId="45" fillId="0" borderId="11" xfId="0" applyFont="1" applyBorder="1" applyAlignment="1">
      <alignment horizontal="center" vertical="center"/>
    </xf>
    <xf numFmtId="177" fontId="45" fillId="0" borderId="14" xfId="36" applyNumberFormat="1" applyFont="1" applyFill="1" applyBorder="1" applyAlignment="1">
      <alignment horizontal="center" vertical="center" wrapText="1"/>
    </xf>
    <xf numFmtId="177" fontId="45" fillId="0" borderId="15" xfId="36" applyNumberFormat="1" applyFont="1" applyFill="1" applyBorder="1" applyAlignment="1">
      <alignment horizontal="center" vertical="center" wrapText="1"/>
    </xf>
    <xf numFmtId="177" fontId="45" fillId="0" borderId="11" xfId="36" applyNumberFormat="1"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11" xfId="0" applyFont="1" applyBorder="1" applyAlignment="1">
      <alignment horizontal="center" vertical="center" wrapText="1"/>
    </xf>
    <xf numFmtId="49" fontId="45" fillId="0" borderId="14" xfId="36" applyNumberFormat="1" applyFont="1" applyFill="1" applyBorder="1" applyAlignment="1">
      <alignment horizontal="center" vertical="center" wrapText="1"/>
    </xf>
    <xf numFmtId="49" fontId="45" fillId="0" borderId="15" xfId="36" applyNumberFormat="1" applyFont="1" applyFill="1" applyBorder="1" applyAlignment="1">
      <alignment horizontal="center" vertical="center" wrapText="1"/>
    </xf>
    <xf numFmtId="49" fontId="45" fillId="0" borderId="11" xfId="36" applyNumberFormat="1" applyFont="1" applyFill="1" applyBorder="1" applyAlignment="1">
      <alignment horizontal="center" vertical="center" wrapText="1"/>
    </xf>
    <xf numFmtId="177" fontId="45" fillId="0" borderId="0" xfId="36" applyNumberFormat="1" applyFont="1" applyFill="1" applyAlignment="1">
      <alignment horizontal="left" vertical="top" wrapText="1" indent="3"/>
    </xf>
    <xf numFmtId="0" fontId="45" fillId="0" borderId="0" xfId="0" applyFont="1" applyAlignment="1">
      <alignment horizontal="left" vertical="top" wrapText="1" indent="3"/>
    </xf>
    <xf numFmtId="177" fontId="45" fillId="0" borderId="5" xfId="36" applyNumberFormat="1" applyFont="1" applyFill="1" applyBorder="1" applyAlignment="1">
      <alignment horizontal="center" vertical="center" wrapText="1"/>
    </xf>
    <xf numFmtId="177" fontId="45" fillId="0" borderId="16" xfId="36" applyNumberFormat="1" applyFont="1" applyFill="1" applyBorder="1" applyAlignment="1">
      <alignment horizontal="left" vertical="top" wrapText="1"/>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Comma" xfId="36"/>
    <cellStyle name="千分位 2" xfId="37"/>
    <cellStyle name="千分位 3" xfId="38"/>
    <cellStyle name="千分位 4"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置中左右齊自動換列"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樣式 1"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view="pageBreakPreview" zoomScale="71" zoomScaleNormal="90" zoomScaleSheetLayoutView="71" zoomScalePageLayoutView="0" workbookViewId="0" topLeftCell="A1">
      <pane xSplit="3" ySplit="6" topLeftCell="D7" activePane="bottomRight" state="frozen"/>
      <selection pane="topLeft" activeCell="A1" sqref="A1"/>
      <selection pane="topRight" activeCell="D1" sqref="D1"/>
      <selection pane="bottomLeft" activeCell="A12" sqref="A12"/>
      <selection pane="bottomRight" activeCell="A6" sqref="A6"/>
    </sheetView>
  </sheetViews>
  <sheetFormatPr defaultColWidth="9.00390625" defaultRowHeight="16.5"/>
  <cols>
    <col min="1" max="1" width="9.50390625" style="13" customWidth="1"/>
    <col min="2" max="2" width="6.375" style="30" customWidth="1"/>
    <col min="3" max="3" width="11.625" style="31" customWidth="1"/>
    <col min="4" max="4" width="15.75390625" style="32" customWidth="1"/>
    <col min="5" max="5" width="7.50390625" style="33" customWidth="1"/>
    <col min="6" max="6" width="20.75390625" style="33" customWidth="1"/>
    <col min="7" max="7" width="35.00390625" style="33" customWidth="1"/>
    <col min="8" max="8" width="29.50390625" style="33" customWidth="1"/>
    <col min="9" max="16384" width="9.00390625" style="9" customWidth="1"/>
  </cols>
  <sheetData>
    <row r="1" spans="1:8" ht="32.25">
      <c r="A1" s="34" t="s">
        <v>83</v>
      </c>
      <c r="B1" s="35"/>
      <c r="C1" s="35"/>
      <c r="D1" s="35"/>
      <c r="E1" s="35"/>
      <c r="F1" s="35"/>
      <c r="G1" s="35"/>
      <c r="H1" s="35"/>
    </row>
    <row r="2" spans="1:8" ht="19.5">
      <c r="A2" s="10"/>
      <c r="B2" s="17"/>
      <c r="C2" s="17"/>
      <c r="D2" s="17"/>
      <c r="E2" s="17"/>
      <c r="F2" s="17"/>
      <c r="G2" s="17"/>
      <c r="H2" s="18" t="s">
        <v>84</v>
      </c>
    </row>
    <row r="3" spans="1:8" ht="16.5" customHeight="1">
      <c r="A3" s="36" t="s">
        <v>85</v>
      </c>
      <c r="B3" s="39" t="s">
        <v>8</v>
      </c>
      <c r="C3" s="39" t="s">
        <v>27</v>
      </c>
      <c r="D3" s="39" t="s">
        <v>86</v>
      </c>
      <c r="E3" s="44" t="s">
        <v>47</v>
      </c>
      <c r="F3" s="39" t="s">
        <v>9</v>
      </c>
      <c r="G3" s="39" t="s">
        <v>48</v>
      </c>
      <c r="H3" s="49" t="s">
        <v>49</v>
      </c>
    </row>
    <row r="4" spans="1:8" ht="16.5" customHeight="1">
      <c r="A4" s="37"/>
      <c r="B4" s="40"/>
      <c r="C4" s="40"/>
      <c r="D4" s="42"/>
      <c r="E4" s="45"/>
      <c r="F4" s="40"/>
      <c r="G4" s="40"/>
      <c r="H4" s="49"/>
    </row>
    <row r="5" spans="1:8" ht="28.5" customHeight="1">
      <c r="A5" s="38"/>
      <c r="B5" s="41"/>
      <c r="C5" s="41"/>
      <c r="D5" s="43"/>
      <c r="E5" s="46"/>
      <c r="F5" s="41"/>
      <c r="G5" s="41"/>
      <c r="H5" s="49"/>
    </row>
    <row r="6" spans="1:8" ht="16.5">
      <c r="A6" s="11" t="s">
        <v>10</v>
      </c>
      <c r="B6" s="16"/>
      <c r="C6" s="19"/>
      <c r="D6" s="14">
        <f>SUMIF($C$7:$C$48,"小計",D$7:D$48)</f>
        <v>40060312</v>
      </c>
      <c r="E6" s="14"/>
      <c r="F6" s="14"/>
      <c r="G6" s="14"/>
      <c r="H6" s="14"/>
    </row>
    <row r="7" spans="1:8" ht="272.25" customHeight="1">
      <c r="A7" s="1" t="s">
        <v>35</v>
      </c>
      <c r="B7" s="20">
        <v>1</v>
      </c>
      <c r="C7" s="3" t="s">
        <v>3</v>
      </c>
      <c r="D7" s="21">
        <v>7803</v>
      </c>
      <c r="E7" s="22" t="s">
        <v>44</v>
      </c>
      <c r="F7" s="3" t="s">
        <v>11</v>
      </c>
      <c r="G7" s="3" t="s">
        <v>87</v>
      </c>
      <c r="H7" s="3" t="s">
        <v>81</v>
      </c>
    </row>
    <row r="8" spans="1:8" ht="180" customHeight="1">
      <c r="A8" s="23" t="s">
        <v>35</v>
      </c>
      <c r="B8" s="20">
        <v>2</v>
      </c>
      <c r="C8" s="3" t="s">
        <v>3</v>
      </c>
      <c r="D8" s="21">
        <v>1231617</v>
      </c>
      <c r="E8" s="22" t="s">
        <v>12</v>
      </c>
      <c r="F8" s="3" t="s">
        <v>42</v>
      </c>
      <c r="G8" s="3" t="s">
        <v>80</v>
      </c>
      <c r="H8" s="3" t="s">
        <v>43</v>
      </c>
    </row>
    <row r="9" spans="1:8" ht="51" customHeight="1">
      <c r="A9" s="12" t="s">
        <v>35</v>
      </c>
      <c r="B9" s="15"/>
      <c r="C9" s="24" t="s">
        <v>7</v>
      </c>
      <c r="D9" s="25">
        <f>SUM(D7:D8)</f>
        <v>1239420</v>
      </c>
      <c r="E9" s="25"/>
      <c r="F9" s="25"/>
      <c r="G9" s="25"/>
      <c r="H9" s="25"/>
    </row>
    <row r="10" spans="1:8" ht="232.5" customHeight="1">
      <c r="A10" s="1" t="s">
        <v>36</v>
      </c>
      <c r="B10" s="20">
        <v>1</v>
      </c>
      <c r="C10" s="3" t="s">
        <v>3</v>
      </c>
      <c r="D10" s="21">
        <v>6500</v>
      </c>
      <c r="E10" s="22" t="s">
        <v>44</v>
      </c>
      <c r="F10" s="3" t="s">
        <v>88</v>
      </c>
      <c r="G10" s="3" t="s">
        <v>89</v>
      </c>
      <c r="H10" s="3" t="s">
        <v>82</v>
      </c>
    </row>
    <row r="11" spans="1:8" ht="182.25" customHeight="1">
      <c r="A11" s="23" t="s">
        <v>36</v>
      </c>
      <c r="B11" s="20">
        <v>2</v>
      </c>
      <c r="C11" s="3" t="s">
        <v>3</v>
      </c>
      <c r="D11" s="21">
        <v>1249154</v>
      </c>
      <c r="E11" s="22" t="s">
        <v>12</v>
      </c>
      <c r="F11" s="3" t="s">
        <v>42</v>
      </c>
      <c r="G11" s="3" t="s">
        <v>80</v>
      </c>
      <c r="H11" s="3" t="s">
        <v>43</v>
      </c>
    </row>
    <row r="12" spans="1:8" ht="49.5">
      <c r="A12" s="12" t="s">
        <v>36</v>
      </c>
      <c r="B12" s="15"/>
      <c r="C12" s="24" t="s">
        <v>7</v>
      </c>
      <c r="D12" s="25">
        <f>+D10+D11</f>
        <v>1255654</v>
      </c>
      <c r="E12" s="25"/>
      <c r="F12" s="25"/>
      <c r="G12" s="25"/>
      <c r="H12" s="25"/>
    </row>
    <row r="13" spans="1:8" ht="142.5" customHeight="1">
      <c r="A13" s="2" t="s">
        <v>37</v>
      </c>
      <c r="B13" s="20">
        <v>1</v>
      </c>
      <c r="C13" s="3" t="s">
        <v>4</v>
      </c>
      <c r="D13" s="21">
        <v>2500</v>
      </c>
      <c r="E13" s="22" t="s">
        <v>44</v>
      </c>
      <c r="F13" s="3" t="s">
        <v>50</v>
      </c>
      <c r="G13" s="3" t="s">
        <v>90</v>
      </c>
      <c r="H13" s="3" t="s">
        <v>51</v>
      </c>
    </row>
    <row r="14" spans="1:8" ht="142.5" customHeight="1">
      <c r="A14" s="2" t="s">
        <v>37</v>
      </c>
      <c r="B14" s="20">
        <v>2</v>
      </c>
      <c r="C14" s="3" t="s">
        <v>4</v>
      </c>
      <c r="D14" s="21">
        <v>2890</v>
      </c>
      <c r="E14" s="22" t="s">
        <v>12</v>
      </c>
      <c r="F14" s="3" t="s">
        <v>130</v>
      </c>
      <c r="G14" s="3" t="s">
        <v>131</v>
      </c>
      <c r="H14" s="3" t="s">
        <v>132</v>
      </c>
    </row>
    <row r="15" spans="1:8" ht="51.75" customHeight="1">
      <c r="A15" s="12" t="s">
        <v>37</v>
      </c>
      <c r="B15" s="15"/>
      <c r="C15" s="24" t="s">
        <v>7</v>
      </c>
      <c r="D15" s="25">
        <f>+D13+D14</f>
        <v>5390</v>
      </c>
      <c r="E15" s="25"/>
      <c r="F15" s="25"/>
      <c r="G15" s="25"/>
      <c r="H15" s="25"/>
    </row>
    <row r="16" spans="1:8" ht="221.25" customHeight="1">
      <c r="A16" s="1" t="s">
        <v>39</v>
      </c>
      <c r="B16" s="20">
        <v>1</v>
      </c>
      <c r="C16" s="3" t="s">
        <v>3</v>
      </c>
      <c r="D16" s="21">
        <v>2548157</v>
      </c>
      <c r="E16" s="22" t="s">
        <v>15</v>
      </c>
      <c r="F16" s="3" t="s">
        <v>16</v>
      </c>
      <c r="G16" s="3" t="s">
        <v>17</v>
      </c>
      <c r="H16" s="3" t="s">
        <v>18</v>
      </c>
    </row>
    <row r="17" spans="1:8" ht="92.25" customHeight="1">
      <c r="A17" s="12" t="s">
        <v>39</v>
      </c>
      <c r="B17" s="15"/>
      <c r="C17" s="12" t="s">
        <v>7</v>
      </c>
      <c r="D17" s="25">
        <f>+D16</f>
        <v>2548157</v>
      </c>
      <c r="E17" s="25"/>
      <c r="F17" s="25"/>
      <c r="G17" s="25"/>
      <c r="H17" s="25"/>
    </row>
    <row r="18" spans="1:8" ht="165" customHeight="1">
      <c r="A18" s="1" t="s">
        <v>95</v>
      </c>
      <c r="B18" s="27">
        <v>1</v>
      </c>
      <c r="C18" s="3" t="s">
        <v>6</v>
      </c>
      <c r="D18" s="21">
        <v>27400</v>
      </c>
      <c r="E18" s="22" t="s">
        <v>2</v>
      </c>
      <c r="F18" s="3" t="s">
        <v>45</v>
      </c>
      <c r="G18" s="3" t="s">
        <v>96</v>
      </c>
      <c r="H18" s="3" t="s">
        <v>54</v>
      </c>
    </row>
    <row r="19" spans="1:8" ht="72" customHeight="1">
      <c r="A19" s="12" t="s">
        <v>38</v>
      </c>
      <c r="B19" s="15"/>
      <c r="C19" s="24" t="s">
        <v>7</v>
      </c>
      <c r="D19" s="25">
        <f>+D18</f>
        <v>27400</v>
      </c>
      <c r="E19" s="25"/>
      <c r="F19" s="25"/>
      <c r="G19" s="25"/>
      <c r="H19" s="25"/>
    </row>
    <row r="20" spans="1:8" ht="84" customHeight="1">
      <c r="A20" s="1" t="s">
        <v>34</v>
      </c>
      <c r="B20" s="20">
        <v>1</v>
      </c>
      <c r="C20" s="3" t="s">
        <v>5</v>
      </c>
      <c r="D20" s="21">
        <v>10000</v>
      </c>
      <c r="E20" s="22" t="s">
        <v>1</v>
      </c>
      <c r="F20" s="3" t="s">
        <v>91</v>
      </c>
      <c r="G20" s="3" t="s">
        <v>28</v>
      </c>
      <c r="H20" s="3" t="s">
        <v>29</v>
      </c>
    </row>
    <row r="21" spans="1:8" ht="102.75" customHeight="1">
      <c r="A21" s="23" t="s">
        <v>34</v>
      </c>
      <c r="B21" s="20">
        <v>2</v>
      </c>
      <c r="C21" s="3" t="s">
        <v>5</v>
      </c>
      <c r="D21" s="21">
        <v>8000</v>
      </c>
      <c r="E21" s="22" t="s">
        <v>1</v>
      </c>
      <c r="F21" s="3" t="s">
        <v>91</v>
      </c>
      <c r="G21" s="3" t="s">
        <v>92</v>
      </c>
      <c r="H21" s="3" t="s">
        <v>30</v>
      </c>
    </row>
    <row r="22" spans="1:8" ht="102" customHeight="1">
      <c r="A22" s="23" t="s">
        <v>34</v>
      </c>
      <c r="B22" s="20">
        <v>3</v>
      </c>
      <c r="C22" s="3" t="s">
        <v>5</v>
      </c>
      <c r="D22" s="21">
        <v>45000</v>
      </c>
      <c r="E22" s="22" t="s">
        <v>12</v>
      </c>
      <c r="F22" s="3" t="s">
        <v>93</v>
      </c>
      <c r="G22" s="3" t="s">
        <v>52</v>
      </c>
      <c r="H22" s="3" t="s">
        <v>94</v>
      </c>
    </row>
    <row r="23" spans="1:8" ht="138" customHeight="1">
      <c r="A23" s="23" t="s">
        <v>34</v>
      </c>
      <c r="B23" s="20">
        <v>4</v>
      </c>
      <c r="C23" s="3" t="s">
        <v>5</v>
      </c>
      <c r="D23" s="21">
        <v>11840</v>
      </c>
      <c r="E23" s="22" t="s">
        <v>12</v>
      </c>
      <c r="F23" s="3" t="s">
        <v>13</v>
      </c>
      <c r="G23" s="3" t="s">
        <v>14</v>
      </c>
      <c r="H23" s="3" t="s">
        <v>53</v>
      </c>
    </row>
    <row r="24" spans="1:8" ht="68.25" customHeight="1">
      <c r="A24" s="12" t="s">
        <v>34</v>
      </c>
      <c r="B24" s="15"/>
      <c r="C24" s="24" t="s">
        <v>7</v>
      </c>
      <c r="D24" s="25">
        <f>SUM(D20:D23)</f>
        <v>74840</v>
      </c>
      <c r="E24" s="25"/>
      <c r="F24" s="25"/>
      <c r="G24" s="25"/>
      <c r="H24" s="25"/>
    </row>
    <row r="25" spans="1:8" s="28" customFormat="1" ht="312" customHeight="1">
      <c r="A25" s="1" t="s">
        <v>40</v>
      </c>
      <c r="B25" s="20">
        <v>1</v>
      </c>
      <c r="C25" s="3" t="s">
        <v>3</v>
      </c>
      <c r="D25" s="21">
        <v>5647279</v>
      </c>
      <c r="E25" s="22" t="s">
        <v>12</v>
      </c>
      <c r="F25" s="3" t="s">
        <v>55</v>
      </c>
      <c r="G25" s="3" t="s">
        <v>46</v>
      </c>
      <c r="H25" s="3" t="s">
        <v>97</v>
      </c>
    </row>
    <row r="26" spans="1:8" s="28" customFormat="1" ht="53.25" customHeight="1">
      <c r="A26" s="12" t="s">
        <v>40</v>
      </c>
      <c r="B26" s="15"/>
      <c r="C26" s="24" t="s">
        <v>7</v>
      </c>
      <c r="D26" s="25">
        <f>D25</f>
        <v>5647279</v>
      </c>
      <c r="E26" s="25"/>
      <c r="F26" s="25"/>
      <c r="G26" s="25"/>
      <c r="H26" s="25"/>
    </row>
    <row r="27" spans="1:8" s="28" customFormat="1" ht="90" customHeight="1">
      <c r="A27" s="1" t="s">
        <v>41</v>
      </c>
      <c r="B27" s="20">
        <v>1</v>
      </c>
      <c r="C27" s="3" t="s">
        <v>0</v>
      </c>
      <c r="D27" s="8">
        <v>4449</v>
      </c>
      <c r="E27" s="6" t="s">
        <v>12</v>
      </c>
      <c r="F27" s="4" t="s">
        <v>98</v>
      </c>
      <c r="G27" s="3" t="s">
        <v>22</v>
      </c>
      <c r="H27" s="7" t="s">
        <v>23</v>
      </c>
    </row>
    <row r="28" spans="1:8" s="28" customFormat="1" ht="148.5" customHeight="1">
      <c r="A28" s="23" t="s">
        <v>41</v>
      </c>
      <c r="B28" s="20">
        <v>2</v>
      </c>
      <c r="C28" s="3" t="s">
        <v>0</v>
      </c>
      <c r="D28" s="8">
        <v>6556768</v>
      </c>
      <c r="E28" s="22" t="s">
        <v>12</v>
      </c>
      <c r="F28" s="3" t="s">
        <v>99</v>
      </c>
      <c r="G28" s="3" t="s">
        <v>100</v>
      </c>
      <c r="H28" s="3" t="s">
        <v>101</v>
      </c>
    </row>
    <row r="29" spans="1:8" s="28" customFormat="1" ht="72.75" customHeight="1">
      <c r="A29" s="23" t="s">
        <v>41</v>
      </c>
      <c r="B29" s="20">
        <v>3</v>
      </c>
      <c r="C29" s="3" t="s">
        <v>0</v>
      </c>
      <c r="D29" s="8">
        <v>7000</v>
      </c>
      <c r="E29" s="22" t="s">
        <v>12</v>
      </c>
      <c r="F29" s="3" t="s">
        <v>59</v>
      </c>
      <c r="G29" s="3" t="s">
        <v>102</v>
      </c>
      <c r="H29" s="3" t="s">
        <v>19</v>
      </c>
    </row>
    <row r="30" spans="1:8" s="28" customFormat="1" ht="72" customHeight="1">
      <c r="A30" s="23" t="s">
        <v>41</v>
      </c>
      <c r="B30" s="20">
        <v>4</v>
      </c>
      <c r="C30" s="3" t="s">
        <v>0</v>
      </c>
      <c r="D30" s="8">
        <v>25000</v>
      </c>
      <c r="E30" s="22">
        <v>3</v>
      </c>
      <c r="F30" s="3" t="s">
        <v>60</v>
      </c>
      <c r="G30" s="3" t="s">
        <v>103</v>
      </c>
      <c r="H30" s="3" t="s">
        <v>61</v>
      </c>
    </row>
    <row r="31" spans="1:8" s="28" customFormat="1" ht="73.5" customHeight="1">
      <c r="A31" s="23" t="s">
        <v>41</v>
      </c>
      <c r="B31" s="20">
        <v>5</v>
      </c>
      <c r="C31" s="3" t="s">
        <v>0</v>
      </c>
      <c r="D31" s="8">
        <v>53000</v>
      </c>
      <c r="E31" s="22">
        <v>3</v>
      </c>
      <c r="F31" s="3" t="s">
        <v>62</v>
      </c>
      <c r="G31" s="3" t="s">
        <v>104</v>
      </c>
      <c r="H31" s="3" t="s">
        <v>31</v>
      </c>
    </row>
    <row r="32" spans="1:8" s="28" customFormat="1" ht="107.25" customHeight="1">
      <c r="A32" s="23" t="s">
        <v>41</v>
      </c>
      <c r="B32" s="20">
        <v>6</v>
      </c>
      <c r="C32" s="3" t="s">
        <v>0</v>
      </c>
      <c r="D32" s="8">
        <v>10953791</v>
      </c>
      <c r="E32" s="22" t="s">
        <v>15</v>
      </c>
      <c r="F32" s="4" t="s">
        <v>63</v>
      </c>
      <c r="G32" s="7" t="s">
        <v>105</v>
      </c>
      <c r="H32" s="7" t="s">
        <v>64</v>
      </c>
    </row>
    <row r="33" spans="1:8" s="28" customFormat="1" ht="72.75" customHeight="1">
      <c r="A33" s="23" t="s">
        <v>41</v>
      </c>
      <c r="B33" s="20">
        <v>7</v>
      </c>
      <c r="C33" s="3" t="s">
        <v>0</v>
      </c>
      <c r="D33" s="8">
        <v>29500</v>
      </c>
      <c r="E33" s="22" t="s">
        <v>15</v>
      </c>
      <c r="F33" s="4" t="s">
        <v>56</v>
      </c>
      <c r="G33" s="7" t="s">
        <v>32</v>
      </c>
      <c r="H33" s="7" t="s">
        <v>57</v>
      </c>
    </row>
    <row r="34" spans="1:8" s="28" customFormat="1" ht="114" customHeight="1">
      <c r="A34" s="23" t="s">
        <v>41</v>
      </c>
      <c r="B34" s="20">
        <v>8</v>
      </c>
      <c r="C34" s="3" t="s">
        <v>0</v>
      </c>
      <c r="D34" s="8">
        <v>532632</v>
      </c>
      <c r="E34" s="22" t="s">
        <v>15</v>
      </c>
      <c r="F34" s="4" t="s">
        <v>106</v>
      </c>
      <c r="G34" s="7" t="s">
        <v>107</v>
      </c>
      <c r="H34" s="7" t="s">
        <v>65</v>
      </c>
    </row>
    <row r="35" spans="1:8" s="28" customFormat="1" ht="273.75" customHeight="1">
      <c r="A35" s="23" t="s">
        <v>41</v>
      </c>
      <c r="B35" s="20">
        <v>9</v>
      </c>
      <c r="C35" s="4" t="s">
        <v>0</v>
      </c>
      <c r="D35" s="5">
        <v>6557000</v>
      </c>
      <c r="E35" s="6">
        <v>3</v>
      </c>
      <c r="F35" s="4" t="s">
        <v>108</v>
      </c>
      <c r="G35" s="3" t="s">
        <v>33</v>
      </c>
      <c r="H35" s="7" t="s">
        <v>109</v>
      </c>
    </row>
    <row r="36" spans="1:8" s="28" customFormat="1" ht="300.75" customHeight="1">
      <c r="A36" s="26" t="s">
        <v>41</v>
      </c>
      <c r="B36" s="20">
        <v>10</v>
      </c>
      <c r="C36" s="3" t="s">
        <v>0</v>
      </c>
      <c r="D36" s="8">
        <v>39600</v>
      </c>
      <c r="E36" s="6">
        <v>3</v>
      </c>
      <c r="F36" s="4" t="s">
        <v>110</v>
      </c>
      <c r="G36" s="3" t="s">
        <v>111</v>
      </c>
      <c r="H36" s="7" t="s">
        <v>112</v>
      </c>
    </row>
    <row r="37" spans="1:8" s="29" customFormat="1" ht="299.25" customHeight="1">
      <c r="A37" s="23" t="s">
        <v>41</v>
      </c>
      <c r="B37" s="20">
        <v>11</v>
      </c>
      <c r="C37" s="3" t="s">
        <v>0</v>
      </c>
      <c r="D37" s="8">
        <v>5000</v>
      </c>
      <c r="E37" s="22" t="s">
        <v>12</v>
      </c>
      <c r="F37" s="3" t="s">
        <v>66</v>
      </c>
      <c r="G37" s="3" t="s">
        <v>67</v>
      </c>
      <c r="H37" s="7" t="s">
        <v>68</v>
      </c>
    </row>
    <row r="38" spans="1:8" s="28" customFormat="1" ht="109.5" customHeight="1">
      <c r="A38" s="23" t="s">
        <v>41</v>
      </c>
      <c r="B38" s="20">
        <v>12</v>
      </c>
      <c r="C38" s="3" t="s">
        <v>0</v>
      </c>
      <c r="D38" s="8">
        <v>10000</v>
      </c>
      <c r="E38" s="22" t="s">
        <v>12</v>
      </c>
      <c r="F38" s="4" t="s">
        <v>69</v>
      </c>
      <c r="G38" s="4" t="s">
        <v>70</v>
      </c>
      <c r="H38" s="2" t="s">
        <v>71</v>
      </c>
    </row>
    <row r="39" spans="1:8" s="28" customFormat="1" ht="119.25" customHeight="1">
      <c r="A39" s="23" t="s">
        <v>41</v>
      </c>
      <c r="B39" s="20">
        <v>13</v>
      </c>
      <c r="C39" s="3" t="s">
        <v>0</v>
      </c>
      <c r="D39" s="8">
        <v>210112</v>
      </c>
      <c r="E39" s="22">
        <v>3</v>
      </c>
      <c r="F39" s="4" t="s">
        <v>72</v>
      </c>
      <c r="G39" s="4" t="s">
        <v>73</v>
      </c>
      <c r="H39" s="2" t="s">
        <v>74</v>
      </c>
    </row>
    <row r="40" spans="1:8" s="28" customFormat="1" ht="120" customHeight="1">
      <c r="A40" s="23" t="s">
        <v>41</v>
      </c>
      <c r="B40" s="20">
        <v>14</v>
      </c>
      <c r="C40" s="3" t="s">
        <v>0</v>
      </c>
      <c r="D40" s="8">
        <v>48981</v>
      </c>
      <c r="E40" s="22" t="s">
        <v>12</v>
      </c>
      <c r="F40" s="4" t="s">
        <v>127</v>
      </c>
      <c r="G40" s="4" t="s">
        <v>128</v>
      </c>
      <c r="H40" s="2" t="s">
        <v>129</v>
      </c>
    </row>
    <row r="41" spans="1:8" s="28" customFormat="1" ht="69" customHeight="1">
      <c r="A41" s="23" t="s">
        <v>41</v>
      </c>
      <c r="B41" s="20">
        <v>15</v>
      </c>
      <c r="C41" s="3" t="s">
        <v>0</v>
      </c>
      <c r="D41" s="8">
        <v>53243</v>
      </c>
      <c r="E41" s="22" t="s">
        <v>1</v>
      </c>
      <c r="F41" s="3" t="s">
        <v>24</v>
      </c>
      <c r="G41" s="3" t="s">
        <v>25</v>
      </c>
      <c r="H41" s="3" t="s">
        <v>26</v>
      </c>
    </row>
    <row r="42" spans="1:8" s="28" customFormat="1" ht="57.75" customHeight="1">
      <c r="A42" s="23" t="s">
        <v>41</v>
      </c>
      <c r="B42" s="20">
        <v>16</v>
      </c>
      <c r="C42" s="3" t="s">
        <v>0</v>
      </c>
      <c r="D42" s="8">
        <v>355692</v>
      </c>
      <c r="E42" s="22" t="s">
        <v>12</v>
      </c>
      <c r="F42" s="3" t="s">
        <v>20</v>
      </c>
      <c r="G42" s="3" t="s">
        <v>113</v>
      </c>
      <c r="H42" s="3" t="s">
        <v>114</v>
      </c>
    </row>
    <row r="43" spans="1:8" s="28" customFormat="1" ht="182.25" customHeight="1">
      <c r="A43" s="23" t="s">
        <v>41</v>
      </c>
      <c r="B43" s="20">
        <v>17</v>
      </c>
      <c r="C43" s="3" t="s">
        <v>0</v>
      </c>
      <c r="D43" s="8">
        <v>1708560</v>
      </c>
      <c r="E43" s="22" t="s">
        <v>12</v>
      </c>
      <c r="F43" s="3" t="s">
        <v>75</v>
      </c>
      <c r="G43" s="3" t="s">
        <v>115</v>
      </c>
      <c r="H43" s="3" t="s">
        <v>76</v>
      </c>
    </row>
    <row r="44" spans="1:8" s="28" customFormat="1" ht="210" customHeight="1">
      <c r="A44" s="23" t="s">
        <v>41</v>
      </c>
      <c r="B44" s="20">
        <v>18</v>
      </c>
      <c r="C44" s="3" t="s">
        <v>0</v>
      </c>
      <c r="D44" s="8">
        <v>291600</v>
      </c>
      <c r="E44" s="22" t="s">
        <v>12</v>
      </c>
      <c r="F44" s="3" t="s">
        <v>116</v>
      </c>
      <c r="G44" s="3" t="s">
        <v>117</v>
      </c>
      <c r="H44" s="3" t="s">
        <v>77</v>
      </c>
    </row>
    <row r="45" spans="1:8" s="28" customFormat="1" ht="129" customHeight="1">
      <c r="A45" s="23" t="s">
        <v>41</v>
      </c>
      <c r="B45" s="20">
        <v>19</v>
      </c>
      <c r="C45" s="3" t="s">
        <v>0</v>
      </c>
      <c r="D45" s="8">
        <v>1161890</v>
      </c>
      <c r="E45" s="22">
        <v>3</v>
      </c>
      <c r="F45" s="3" t="s">
        <v>118</v>
      </c>
      <c r="G45" s="3" t="s">
        <v>21</v>
      </c>
      <c r="H45" s="3" t="s">
        <v>119</v>
      </c>
    </row>
    <row r="46" spans="1:8" s="28" customFormat="1" ht="272.25" customHeight="1">
      <c r="A46" s="23" t="s">
        <v>41</v>
      </c>
      <c r="B46" s="20">
        <v>20</v>
      </c>
      <c r="C46" s="3" t="s">
        <v>0</v>
      </c>
      <c r="D46" s="8">
        <v>613935</v>
      </c>
      <c r="E46" s="22">
        <v>3</v>
      </c>
      <c r="F46" s="3" t="s">
        <v>120</v>
      </c>
      <c r="G46" s="3" t="s">
        <v>78</v>
      </c>
      <c r="H46" s="3" t="s">
        <v>79</v>
      </c>
    </row>
    <row r="47" spans="1:8" s="28" customFormat="1" ht="174.75" customHeight="1">
      <c r="A47" s="23" t="s">
        <v>41</v>
      </c>
      <c r="B47" s="20">
        <v>21</v>
      </c>
      <c r="C47" s="3" t="s">
        <v>0</v>
      </c>
      <c r="D47" s="8">
        <v>44419</v>
      </c>
      <c r="E47" s="22" t="s">
        <v>1</v>
      </c>
      <c r="F47" s="3" t="s">
        <v>121</v>
      </c>
      <c r="G47" s="3" t="s">
        <v>58</v>
      </c>
      <c r="H47" s="3" t="s">
        <v>122</v>
      </c>
    </row>
    <row r="48" spans="1:8" s="28" customFormat="1" ht="93.75" customHeight="1">
      <c r="A48" s="12" t="s">
        <v>41</v>
      </c>
      <c r="B48" s="15"/>
      <c r="C48" s="24" t="s">
        <v>7</v>
      </c>
      <c r="D48" s="25">
        <f>SUM(D27:D47)</f>
        <v>29262172</v>
      </c>
      <c r="E48" s="25"/>
      <c r="F48" s="25"/>
      <c r="G48" s="25"/>
      <c r="H48" s="25"/>
    </row>
    <row r="49" spans="1:8" ht="68.25" customHeight="1">
      <c r="A49" s="50" t="s">
        <v>123</v>
      </c>
      <c r="B49" s="50"/>
      <c r="C49" s="50"/>
      <c r="D49" s="50"/>
      <c r="E49" s="50"/>
      <c r="F49" s="50"/>
      <c r="G49" s="50"/>
      <c r="H49" s="50"/>
    </row>
    <row r="50" spans="1:8" ht="16.5">
      <c r="A50" s="47" t="s">
        <v>124</v>
      </c>
      <c r="B50" s="47"/>
      <c r="C50" s="47"/>
      <c r="D50" s="47"/>
      <c r="E50" s="47"/>
      <c r="F50" s="47"/>
      <c r="G50" s="47"/>
      <c r="H50" s="47"/>
    </row>
    <row r="51" spans="1:8" ht="16.5">
      <c r="A51" s="47" t="s">
        <v>125</v>
      </c>
      <c r="B51" s="48"/>
      <c r="C51" s="48"/>
      <c r="D51" s="48"/>
      <c r="E51" s="48"/>
      <c r="F51" s="48"/>
      <c r="G51" s="48"/>
      <c r="H51" s="48"/>
    </row>
    <row r="52" spans="1:8" ht="16.5">
      <c r="A52" s="47" t="s">
        <v>126</v>
      </c>
      <c r="B52" s="48"/>
      <c r="C52" s="48"/>
      <c r="D52" s="48"/>
      <c r="E52" s="48"/>
      <c r="F52" s="48"/>
      <c r="G52" s="48"/>
      <c r="H52" s="48"/>
    </row>
  </sheetData>
  <sheetProtection/>
  <mergeCells count="13">
    <mergeCell ref="A52:H52"/>
    <mergeCell ref="F3:F5"/>
    <mergeCell ref="G3:G5"/>
    <mergeCell ref="H3:H5"/>
    <mergeCell ref="A50:H50"/>
    <mergeCell ref="A49:H49"/>
    <mergeCell ref="A51:H51"/>
    <mergeCell ref="A1:H1"/>
    <mergeCell ref="A3:A5"/>
    <mergeCell ref="B3:B5"/>
    <mergeCell ref="C3:C5"/>
    <mergeCell ref="D3:D5"/>
    <mergeCell ref="E3:E5"/>
  </mergeCells>
  <printOptions/>
  <pageMargins left="0.3937007874015748" right="0.3937007874015748" top="0.7480314960629921" bottom="0.3937007874015748"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cp:lastPrinted>2017-05-12T07:17:32Z</cp:lastPrinted>
  <dcterms:created xsi:type="dcterms:W3CDTF">2013-04-01T10:13:58Z</dcterms:created>
  <dcterms:modified xsi:type="dcterms:W3CDTF">2017-08-29T10:47:55Z</dcterms:modified>
  <cp:category/>
  <cp:version/>
  <cp:contentType/>
  <cp:contentStatus/>
</cp:coreProperties>
</file>